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nos\Desktop\ΦΘΙΝΟΠΩΡΙΝΟ 2021Β\"/>
    </mc:Choice>
  </mc:AlternateContent>
  <xr:revisionPtr revIDLastSave="0" documentId="13_ncr:1_{C4067423-BF54-438D-A324-0DE65A9933CD}" xr6:coauthVersionLast="47" xr6:coauthVersionMax="47" xr10:uidLastSave="{00000000-0000-0000-0000-000000000000}"/>
  <bookViews>
    <workbookView xWindow="-120" yWindow="-120" windowWidth="21840" windowHeight="13140" tabRatio="976" xr2:uid="{00000000-000D-0000-FFFF-FFFF00000000}"/>
  </bookViews>
  <sheets>
    <sheet name="2 ΣΥΝΟΛΙΚΕΣ ΑΝΑΘΕΣΕΙΣ " sheetId="65" r:id="rId1"/>
    <sheet name="Α-ΤΕΧΝΙΚΟΣ ΦΑΡΜΑΚΩΝ,ΚΑΛΛΥΝΤΙΚΩΝ" sheetId="41" state="hidden" r:id="rId2"/>
    <sheet name="Α- ΤΕΧΝΙΚΟΣ Η Υ" sheetId="56" state="hidden" r:id="rId3"/>
    <sheet name="Α-ΤΕΧΝΙΚΟΣ ΔΑΣΙΚΗΣ ΠΡΟΣΤΑΣΙΑΣ" sheetId="43" state="hidden" r:id="rId4"/>
    <sheet name="Β-ΚΥΒΕΡΝΗΤΗΣ ΣΚΑΦΩΝ ΑΝΑΨΥΧΗΣ" sheetId="36" state="hidden" r:id="rId5"/>
  </sheets>
  <definedNames>
    <definedName name="_xlnm._FilterDatabase" localSheetId="0" hidden="1">'2 ΣΥΝΟΛΙΚΕΣ ΑΝΑΘΕΣΕΙΣ '!$A$1:$E$94</definedName>
    <definedName name="keno1" localSheetId="2">'Α- ΤΕΧΝΙΚΟΣ Η Υ'!$B$10:$B$26</definedName>
    <definedName name="keno1" localSheetId="3">'Α-ΤΕΧΝΙΚΟΣ ΔΑΣΙΚΗΣ ΠΡΟΣΤΑΣΙΑΣ'!$B$10:$B$24</definedName>
    <definedName name="keno1" localSheetId="1">'Α-ΤΕΧΝΙΚΟΣ ΦΑΡΜΑΚΩΝ,ΚΑΛΛΥΝΤΙΚΩΝ'!$B$10:$B$23</definedName>
    <definedName name="keno1" localSheetId="4">'Β-ΚΥΒΕΡΝΗΤΗΣ ΣΚΑΦΩΝ ΑΝΑΨΥΧΗΣ'!$B$10:$B$22</definedName>
    <definedName name="keno1">#REF!</definedName>
    <definedName name="mathimata" localSheetId="0">#REF!</definedName>
    <definedName name="mathimata" localSheetId="2">#REF!</definedName>
    <definedName name="mathimata">#REF!</definedName>
    <definedName name="mathimata2" localSheetId="0">#REF!</definedName>
    <definedName name="mathimata2" localSheetId="2">#REF!</definedName>
    <definedName name="mathimata2">#REF!</definedName>
    <definedName name="mathimata3" localSheetId="2">'Α- ΤΕΧΝΙΚΟΣ Η Υ'!$B$10:$B$25</definedName>
    <definedName name="mathimata3" localSheetId="3">'Α-ΤΕΧΝΙΚΟΣ ΔΑΣΙΚΗΣ ΠΡΟΣΤΑΣΙΑΣ'!$B$10:$B$23</definedName>
    <definedName name="mathimata3" localSheetId="1">'Α-ΤΕΧΝΙΚΟΣ ΦΑΡΜΑΚΩΝ,ΚΑΛΛΥΝΤΙΚΩΝ'!$B$10:$B$22</definedName>
    <definedName name="mathimata3" localSheetId="4">'Β-ΚΥΒΕΡΝΗΤΗΣ ΣΚΑΦΩΝ ΑΝΑΨΥΧΗΣ'!$B$10:$B$21</definedName>
    <definedName name="mathimata3">#REF!</definedName>
    <definedName name="mathimata4" localSheetId="0">#REF!</definedName>
    <definedName name="mathimata4" localSheetId="2">#REF!</definedName>
    <definedName name="mathimata4">#REF!</definedName>
    <definedName name="mathimata5" localSheetId="0">#REF!</definedName>
    <definedName name="mathimata5" localSheetId="2">#REF!</definedName>
    <definedName name="mathimata5">#REF!</definedName>
    <definedName name="mathimata6" localSheetId="0">#REF!</definedName>
    <definedName name="mathimata6" localSheetId="2">#REF!</definedName>
    <definedName name="mathimata6">#REF!</definedName>
    <definedName name="mathimata7" localSheetId="0">#REF!</definedName>
    <definedName name="mathimata7" localSheetId="2">#REF!</definedName>
    <definedName name="mathimata7">#REF!</definedName>
    <definedName name="_xlnm.Print_Area" localSheetId="2">'Α- ΤΕΧΝΙΚΟΣ Η Υ'!#REF!,'Α- ΤΕΧΝΙΚΟΣ Η Υ'!#REF!</definedName>
    <definedName name="_xlnm.Print_Area" localSheetId="4">'Β-ΚΥΒΕΡΝΗΤΗΣ ΣΚΑΦΩΝ ΑΝΑΨΥΧΗΣ'!#REF!,'Β-ΚΥΒΕΡΝΗΤΗΣ ΣΚΑΦΩΝ ΑΝΑΨΥΧΗΣ'!#REF!</definedName>
    <definedName name="ΑΑ">#REF!</definedName>
    <definedName name="ΣΣ" localSheetId="0">#REF!</definedName>
    <definedName name="ΣΣ" localSheetId="2">#REF!</definedName>
    <definedName name="ΣΣ">#REF!</definedName>
    <definedName name="ΤΕΛΙΚΑ" localSheetId="0">#REF!</definedName>
    <definedName name="ΤΕΛΙΚΑ" localSheetId="2">#REF!</definedName>
    <definedName name="ΤΕΛΙΚΑ">#REF!</definedName>
    <definedName name="ΤΕΛΙΚΟ" localSheetId="0">#REF!</definedName>
    <definedName name="ΤΕΛΙΚΟ" localSheetId="2">#REF!</definedName>
    <definedName name="ΤΕΛΙΚΟ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6" i="43" l="1"/>
  <c r="N192" i="43"/>
  <c r="N195" i="43"/>
  <c r="N191" i="43"/>
  <c r="E16" i="43"/>
  <c r="O192" i="43" s="1"/>
  <c r="E15" i="43"/>
  <c r="O195" i="43" s="1"/>
  <c r="N191" i="56"/>
  <c r="N190" i="56"/>
  <c r="N197" i="56"/>
  <c r="N196" i="56"/>
  <c r="N195" i="56"/>
  <c r="N194" i="56"/>
  <c r="N188" i="56"/>
  <c r="E16" i="56"/>
  <c r="F16" i="56" s="1"/>
  <c r="E14" i="56"/>
  <c r="I14" i="56" s="1"/>
  <c r="E13" i="56"/>
  <c r="O195" i="56" s="1"/>
  <c r="E11" i="56"/>
  <c r="O194" i="56" s="1"/>
  <c r="E10" i="56"/>
  <c r="I10" i="56" s="1"/>
  <c r="E12" i="41"/>
  <c r="E11" i="41"/>
  <c r="I11" i="41" s="1"/>
  <c r="J11" i="41" s="1"/>
  <c r="E14" i="43"/>
  <c r="O191" i="43" s="1"/>
  <c r="O194" i="41" l="1"/>
  <c r="F16" i="43"/>
  <c r="I14" i="43"/>
  <c r="I16" i="56"/>
  <c r="O190" i="56"/>
  <c r="I16" i="43"/>
  <c r="F13" i="56"/>
  <c r="I11" i="56"/>
  <c r="O191" i="56"/>
  <c r="F11" i="56"/>
  <c r="F14" i="43"/>
  <c r="F14" i="56"/>
  <c r="I13" i="56"/>
  <c r="D125" i="36"/>
  <c r="D132" i="36"/>
  <c r="D27" i="56"/>
  <c r="C27" i="56"/>
  <c r="D25" i="43"/>
  <c r="C25" i="43"/>
  <c r="E15" i="56"/>
  <c r="E17" i="56"/>
  <c r="O197" i="56" s="1"/>
  <c r="E18" i="56"/>
  <c r="F18" i="56" s="1"/>
  <c r="E25" i="56"/>
  <c r="F25" i="56" s="1"/>
  <c r="E24" i="56"/>
  <c r="F24" i="56" s="1"/>
  <c r="N422" i="56"/>
  <c r="N416" i="56"/>
  <c r="N417" i="56" s="1"/>
  <c r="N420" i="56" s="1"/>
  <c r="M200" i="56" s="1"/>
  <c r="N413" i="56"/>
  <c r="N411" i="56"/>
  <c r="N407" i="56"/>
  <c r="N401" i="56"/>
  <c r="N402" i="56" s="1"/>
  <c r="N405" i="56" s="1"/>
  <c r="M199" i="56" s="1"/>
  <c r="N398" i="56"/>
  <c r="N396" i="56"/>
  <c r="N392" i="56"/>
  <c r="N385" i="56"/>
  <c r="N386" i="56" s="1"/>
  <c r="N390" i="56" s="1"/>
  <c r="M198" i="56" s="1"/>
  <c r="N382" i="56"/>
  <c r="N380" i="56"/>
  <c r="N376" i="56"/>
  <c r="N369" i="56"/>
  <c r="N370" i="56" s="1"/>
  <c r="N374" i="56" s="1"/>
  <c r="M197" i="56" s="1"/>
  <c r="N366" i="56"/>
  <c r="N364" i="56"/>
  <c r="N360" i="56"/>
  <c r="N353" i="56"/>
  <c r="N354" i="56" s="1"/>
  <c r="N358" i="56" s="1"/>
  <c r="M196" i="56" s="1"/>
  <c r="N350" i="56"/>
  <c r="N348" i="56"/>
  <c r="N344" i="56"/>
  <c r="N337" i="56"/>
  <c r="N338" i="56" s="1"/>
  <c r="N342" i="56" s="1"/>
  <c r="M195" i="56" s="1"/>
  <c r="N334" i="56"/>
  <c r="N332" i="56"/>
  <c r="N328" i="56"/>
  <c r="N321" i="56"/>
  <c r="N322" i="56" s="1"/>
  <c r="N326" i="56" s="1"/>
  <c r="M194" i="56" s="1"/>
  <c r="N318" i="56"/>
  <c r="N316" i="56"/>
  <c r="N312" i="56"/>
  <c r="N305" i="56"/>
  <c r="N306" i="56" s="1"/>
  <c r="N310" i="56" s="1"/>
  <c r="M193" i="56" s="1"/>
  <c r="N302" i="56"/>
  <c r="N300" i="56"/>
  <c r="N296" i="56"/>
  <c r="N289" i="56"/>
  <c r="N290" i="56" s="1"/>
  <c r="N294" i="56" s="1"/>
  <c r="M192" i="56" s="1"/>
  <c r="N286" i="56"/>
  <c r="N284" i="56"/>
  <c r="N280" i="56"/>
  <c r="N273" i="56"/>
  <c r="N274" i="56" s="1"/>
  <c r="N278" i="56" s="1"/>
  <c r="M191" i="56" s="1"/>
  <c r="N270" i="56"/>
  <c r="N268" i="56"/>
  <c r="N264" i="56"/>
  <c r="N257" i="56"/>
  <c r="N258" i="56" s="1"/>
  <c r="N262" i="56" s="1"/>
  <c r="M190" i="56" s="1"/>
  <c r="N254" i="56"/>
  <c r="N252" i="56"/>
  <c r="N248" i="56"/>
  <c r="N241" i="56"/>
  <c r="N242" i="56" s="1"/>
  <c r="N246" i="56" s="1"/>
  <c r="M189" i="56" s="1"/>
  <c r="N238" i="56"/>
  <c r="N236" i="56"/>
  <c r="N232" i="56"/>
  <c r="N225" i="56"/>
  <c r="N226" i="56" s="1"/>
  <c r="N222" i="56"/>
  <c r="P201" i="56"/>
  <c r="N200" i="56"/>
  <c r="R200" i="56" s="1"/>
  <c r="N199" i="56"/>
  <c r="R199" i="56" s="1"/>
  <c r="N198" i="56"/>
  <c r="R198" i="56" s="1"/>
  <c r="R197" i="56"/>
  <c r="R196" i="56"/>
  <c r="R195" i="56"/>
  <c r="R194" i="56"/>
  <c r="N193" i="56"/>
  <c r="R193" i="56" s="1"/>
  <c r="N192" i="56"/>
  <c r="R192" i="56" s="1"/>
  <c r="R191" i="56"/>
  <c r="R190" i="56"/>
  <c r="N189" i="56"/>
  <c r="R189" i="56" s="1"/>
  <c r="R188" i="56"/>
  <c r="H162" i="56"/>
  <c r="G162" i="56"/>
  <c r="F162" i="56"/>
  <c r="E162" i="56"/>
  <c r="D162" i="56"/>
  <c r="H153" i="56"/>
  <c r="G153" i="56"/>
  <c r="F153" i="56"/>
  <c r="E153" i="56"/>
  <c r="D153" i="56"/>
  <c r="H144" i="56"/>
  <c r="G144" i="56"/>
  <c r="F144" i="56"/>
  <c r="E144" i="56"/>
  <c r="D144" i="56"/>
  <c r="H136" i="56"/>
  <c r="G136" i="56"/>
  <c r="F136" i="56"/>
  <c r="E136" i="56"/>
  <c r="D136" i="56"/>
  <c r="H129" i="56"/>
  <c r="G129" i="56"/>
  <c r="F129" i="56"/>
  <c r="E129" i="56"/>
  <c r="D129" i="56"/>
  <c r="H122" i="56"/>
  <c r="G122" i="56"/>
  <c r="F122" i="56"/>
  <c r="E122" i="56"/>
  <c r="D122" i="56"/>
  <c r="H114" i="56"/>
  <c r="G114" i="56"/>
  <c r="F114" i="56"/>
  <c r="E114" i="56"/>
  <c r="D114" i="56"/>
  <c r="H107" i="56"/>
  <c r="G107" i="56"/>
  <c r="F107" i="56"/>
  <c r="E107" i="56"/>
  <c r="D107" i="56"/>
  <c r="H100" i="56"/>
  <c r="G100" i="56"/>
  <c r="F100" i="56"/>
  <c r="E100" i="56"/>
  <c r="D100" i="56"/>
  <c r="H93" i="56"/>
  <c r="G93" i="56"/>
  <c r="F93" i="56"/>
  <c r="E93" i="56"/>
  <c r="D93" i="56"/>
  <c r="H86" i="56"/>
  <c r="G86" i="56"/>
  <c r="F86" i="56"/>
  <c r="E86" i="56"/>
  <c r="D86" i="56"/>
  <c r="H79" i="56"/>
  <c r="G79" i="56"/>
  <c r="F79" i="56"/>
  <c r="E79" i="56"/>
  <c r="D79" i="56"/>
  <c r="H72" i="56"/>
  <c r="G72" i="56"/>
  <c r="F72" i="56"/>
  <c r="E72" i="56"/>
  <c r="D72" i="56"/>
  <c r="H65" i="56"/>
  <c r="G65" i="56"/>
  <c r="F65" i="56"/>
  <c r="E65" i="56"/>
  <c r="D65" i="56"/>
  <c r="H58" i="56"/>
  <c r="G58" i="56"/>
  <c r="F58" i="56"/>
  <c r="E58" i="56"/>
  <c r="D58" i="56"/>
  <c r="H52" i="56"/>
  <c r="G52" i="56"/>
  <c r="F52" i="56"/>
  <c r="E52" i="56"/>
  <c r="D52" i="56"/>
  <c r="H45" i="56"/>
  <c r="G45" i="56"/>
  <c r="F45" i="56"/>
  <c r="E45" i="56"/>
  <c r="D45" i="56"/>
  <c r="H38" i="56"/>
  <c r="G38" i="56"/>
  <c r="F38" i="56"/>
  <c r="E38" i="56"/>
  <c r="D38" i="56"/>
  <c r="H31" i="56"/>
  <c r="G31" i="56"/>
  <c r="F31" i="56"/>
  <c r="E31" i="56"/>
  <c r="D31" i="56"/>
  <c r="E26" i="56"/>
  <c r="F26" i="56" s="1"/>
  <c r="E23" i="56"/>
  <c r="I23" i="56" s="1"/>
  <c r="E22" i="56"/>
  <c r="E21" i="56"/>
  <c r="E20" i="56"/>
  <c r="E19" i="56"/>
  <c r="O193" i="56" s="1"/>
  <c r="N18" i="56"/>
  <c r="N15" i="56"/>
  <c r="E12" i="56"/>
  <c r="O189" i="56" s="1"/>
  <c r="N10" i="56"/>
  <c r="O188" i="56"/>
  <c r="H55" i="41"/>
  <c r="G55" i="41"/>
  <c r="F55" i="41"/>
  <c r="E55" i="41"/>
  <c r="D55" i="41"/>
  <c r="N189" i="43"/>
  <c r="N188" i="43"/>
  <c r="N187" i="43"/>
  <c r="N15" i="43"/>
  <c r="N12" i="43"/>
  <c r="N10" i="43"/>
  <c r="N15" i="41"/>
  <c r="N13" i="41"/>
  <c r="N10" i="41"/>
  <c r="N14" i="36"/>
  <c r="N12" i="36"/>
  <c r="N10" i="36"/>
  <c r="C23" i="36"/>
  <c r="D23" i="36"/>
  <c r="O198" i="56" l="1"/>
  <c r="F15" i="56"/>
  <c r="O196" i="56"/>
  <c r="A14" i="56"/>
  <c r="J14" i="56" s="1"/>
  <c r="A11" i="56"/>
  <c r="J11" i="56" s="1"/>
  <c r="A16" i="56"/>
  <c r="J16" i="56" s="1"/>
  <c r="A13" i="56"/>
  <c r="J13" i="56" s="1"/>
  <c r="I25" i="56"/>
  <c r="F17" i="56"/>
  <c r="A18" i="56"/>
  <c r="A10" i="56"/>
  <c r="A17" i="56"/>
  <c r="A26" i="56"/>
  <c r="F22" i="56"/>
  <c r="F19" i="56"/>
  <c r="F10" i="56"/>
  <c r="A12" i="56"/>
  <c r="A15" i="56"/>
  <c r="O192" i="56"/>
  <c r="A19" i="56"/>
  <c r="A20" i="56"/>
  <c r="A21" i="56"/>
  <c r="A22" i="56"/>
  <c r="A23" i="56"/>
  <c r="J23" i="56" s="1"/>
  <c r="A24" i="56"/>
  <c r="A25" i="56"/>
  <c r="F23" i="56"/>
  <c r="F20" i="56"/>
  <c r="F12" i="56"/>
  <c r="F21" i="56"/>
  <c r="N230" i="56"/>
  <c r="M188" i="56"/>
  <c r="I15" i="56"/>
  <c r="I17" i="56"/>
  <c r="I20" i="56"/>
  <c r="I22" i="56"/>
  <c r="I24" i="56"/>
  <c r="I26" i="56"/>
  <c r="O199" i="56"/>
  <c r="O200" i="56"/>
  <c r="I12" i="56"/>
  <c r="I18" i="56"/>
  <c r="I19" i="56"/>
  <c r="I21" i="56"/>
  <c r="J25" i="56" l="1"/>
  <c r="O201" i="56"/>
  <c r="J17" i="56"/>
  <c r="J12" i="56"/>
  <c r="J20" i="56"/>
  <c r="J18" i="56"/>
  <c r="J10" i="56"/>
  <c r="J26" i="56"/>
  <c r="J22" i="56"/>
  <c r="J24" i="56"/>
  <c r="J15" i="56"/>
  <c r="J21" i="56"/>
  <c r="A27" i="56"/>
  <c r="J19" i="56"/>
  <c r="C24" i="41"/>
  <c r="D24" i="41"/>
  <c r="H84" i="43"/>
  <c r="G84" i="43"/>
  <c r="F84" i="43"/>
  <c r="E84" i="43"/>
  <c r="D84" i="43"/>
  <c r="H83" i="41"/>
  <c r="G83" i="41"/>
  <c r="F83" i="41"/>
  <c r="E83" i="41"/>
  <c r="D83" i="41"/>
  <c r="E82" i="36"/>
  <c r="F82" i="36"/>
  <c r="G82" i="36"/>
  <c r="H82" i="36"/>
  <c r="D82" i="36"/>
  <c r="N421" i="43" l="1"/>
  <c r="N415" i="43"/>
  <c r="N416" i="43" s="1"/>
  <c r="N419" i="43" s="1"/>
  <c r="M199" i="43" s="1"/>
  <c r="N412" i="43"/>
  <c r="N410" i="43"/>
  <c r="N406" i="43"/>
  <c r="N400" i="43"/>
  <c r="N401" i="43" s="1"/>
  <c r="N404" i="43" s="1"/>
  <c r="M198" i="43" s="1"/>
  <c r="N397" i="43"/>
  <c r="N395" i="43"/>
  <c r="N391" i="43"/>
  <c r="N384" i="43"/>
  <c r="N385" i="43" s="1"/>
  <c r="N389" i="43" s="1"/>
  <c r="M197" i="43" s="1"/>
  <c r="N381" i="43"/>
  <c r="N379" i="43"/>
  <c r="N375" i="43"/>
  <c r="N368" i="43"/>
  <c r="N369" i="43" s="1"/>
  <c r="N373" i="43" s="1"/>
  <c r="M196" i="43" s="1"/>
  <c r="N365" i="43"/>
  <c r="N363" i="43"/>
  <c r="N359" i="43"/>
  <c r="N352" i="43"/>
  <c r="N353" i="43" s="1"/>
  <c r="N357" i="43" s="1"/>
  <c r="M195" i="43" s="1"/>
  <c r="N349" i="43"/>
  <c r="N347" i="43"/>
  <c r="N343" i="43"/>
  <c r="N336" i="43"/>
  <c r="N337" i="43" s="1"/>
  <c r="N341" i="43" s="1"/>
  <c r="M194" i="43" s="1"/>
  <c r="N333" i="43"/>
  <c r="N331" i="43"/>
  <c r="N327" i="43"/>
  <c r="N320" i="43"/>
  <c r="N321" i="43" s="1"/>
  <c r="N325" i="43" s="1"/>
  <c r="M193" i="43" s="1"/>
  <c r="N317" i="43"/>
  <c r="N315" i="43"/>
  <c r="N311" i="43"/>
  <c r="N304" i="43"/>
  <c r="N305" i="43" s="1"/>
  <c r="N309" i="43" s="1"/>
  <c r="M192" i="43" s="1"/>
  <c r="N301" i="43"/>
  <c r="N299" i="43"/>
  <c r="N295" i="43"/>
  <c r="N288" i="43"/>
  <c r="N289" i="43" s="1"/>
  <c r="N293" i="43" s="1"/>
  <c r="M191" i="43" s="1"/>
  <c r="N285" i="43"/>
  <c r="N283" i="43"/>
  <c r="N279" i="43"/>
  <c r="N272" i="43"/>
  <c r="N273" i="43" s="1"/>
  <c r="N277" i="43" s="1"/>
  <c r="M190" i="43" s="1"/>
  <c r="N269" i="43"/>
  <c r="N267" i="43"/>
  <c r="N263" i="43"/>
  <c r="N256" i="43"/>
  <c r="N257" i="43" s="1"/>
  <c r="N261" i="43" s="1"/>
  <c r="M189" i="43" s="1"/>
  <c r="N253" i="43"/>
  <c r="N251" i="43"/>
  <c r="N247" i="43"/>
  <c r="N240" i="43"/>
  <c r="N241" i="43" s="1"/>
  <c r="N245" i="43" s="1"/>
  <c r="M188" i="43" s="1"/>
  <c r="N237" i="43"/>
  <c r="N235" i="43"/>
  <c r="N231" i="43"/>
  <c r="N224" i="43"/>
  <c r="N225" i="43" s="1"/>
  <c r="M187" i="43" s="1"/>
  <c r="N221" i="43"/>
  <c r="P200" i="43"/>
  <c r="N199" i="43"/>
  <c r="R199" i="43" s="1"/>
  <c r="N198" i="43"/>
  <c r="R198" i="43" s="1"/>
  <c r="N197" i="43"/>
  <c r="R197" i="43" s="1"/>
  <c r="R196" i="43"/>
  <c r="R195" i="43"/>
  <c r="N194" i="43"/>
  <c r="R194" i="43" s="1"/>
  <c r="N193" i="43"/>
  <c r="R193" i="43" s="1"/>
  <c r="R192" i="43"/>
  <c r="R191" i="43"/>
  <c r="N190" i="43"/>
  <c r="R190" i="43" s="1"/>
  <c r="R189" i="43"/>
  <c r="R188" i="43"/>
  <c r="R187" i="43"/>
  <c r="H161" i="43"/>
  <c r="G161" i="43"/>
  <c r="F161" i="43"/>
  <c r="E161" i="43"/>
  <c r="D161" i="43"/>
  <c r="H151" i="43"/>
  <c r="G151" i="43"/>
  <c r="F151" i="43"/>
  <c r="E151" i="43"/>
  <c r="D151" i="43"/>
  <c r="H142" i="43"/>
  <c r="G142" i="43"/>
  <c r="F142" i="43"/>
  <c r="E142" i="43"/>
  <c r="D142" i="43"/>
  <c r="H134" i="43"/>
  <c r="G134" i="43"/>
  <c r="F134" i="43"/>
  <c r="E134" i="43"/>
  <c r="D134" i="43"/>
  <c r="H127" i="43"/>
  <c r="G127" i="43"/>
  <c r="F127" i="43"/>
  <c r="E127" i="43"/>
  <c r="D127" i="43"/>
  <c r="H120" i="43"/>
  <c r="G120" i="43"/>
  <c r="F120" i="43"/>
  <c r="E120" i="43"/>
  <c r="D120" i="43"/>
  <c r="H112" i="43"/>
  <c r="G112" i="43"/>
  <c r="F112" i="43"/>
  <c r="E112" i="43"/>
  <c r="D112" i="43"/>
  <c r="H105" i="43"/>
  <c r="G105" i="43"/>
  <c r="F105" i="43"/>
  <c r="E105" i="43"/>
  <c r="D105" i="43"/>
  <c r="H98" i="43"/>
  <c r="G98" i="43"/>
  <c r="F98" i="43"/>
  <c r="E98" i="43"/>
  <c r="D98" i="43"/>
  <c r="H91" i="43"/>
  <c r="G91" i="43"/>
  <c r="F91" i="43"/>
  <c r="E91" i="43"/>
  <c r="D91" i="43"/>
  <c r="H77" i="43"/>
  <c r="G77" i="43"/>
  <c r="F77" i="43"/>
  <c r="E77" i="43"/>
  <c r="D77" i="43"/>
  <c r="H70" i="43"/>
  <c r="G70" i="43"/>
  <c r="F70" i="43"/>
  <c r="E70" i="43"/>
  <c r="D70" i="43"/>
  <c r="H63" i="43"/>
  <c r="G63" i="43"/>
  <c r="F63" i="43"/>
  <c r="E63" i="43"/>
  <c r="D63" i="43"/>
  <c r="H56" i="43"/>
  <c r="G56" i="43"/>
  <c r="F56" i="43"/>
  <c r="E56" i="43"/>
  <c r="D56" i="43"/>
  <c r="H50" i="43"/>
  <c r="G50" i="43"/>
  <c r="F50" i="43"/>
  <c r="E50" i="43"/>
  <c r="D50" i="43"/>
  <c r="H43" i="43"/>
  <c r="G43" i="43"/>
  <c r="F43" i="43"/>
  <c r="E43" i="43"/>
  <c r="D43" i="43"/>
  <c r="H36" i="43"/>
  <c r="G36" i="43"/>
  <c r="F36" i="43"/>
  <c r="E36" i="43"/>
  <c r="D36" i="43"/>
  <c r="H29" i="43"/>
  <c r="G29" i="43"/>
  <c r="F29" i="43"/>
  <c r="E29" i="43"/>
  <c r="D29" i="43"/>
  <c r="E24" i="43"/>
  <c r="O199" i="43" s="1"/>
  <c r="E23" i="43"/>
  <c r="O198" i="43" s="1"/>
  <c r="E22" i="43"/>
  <c r="O197" i="43" s="1"/>
  <c r="E21" i="43"/>
  <c r="E20" i="43"/>
  <c r="E19" i="43"/>
  <c r="O194" i="43" s="1"/>
  <c r="E18" i="43"/>
  <c r="O193" i="43" s="1"/>
  <c r="E17" i="43"/>
  <c r="O196" i="43" s="1"/>
  <c r="E13" i="43"/>
  <c r="O190" i="43" s="1"/>
  <c r="E12" i="43"/>
  <c r="O189" i="43" s="1"/>
  <c r="E11" i="43"/>
  <c r="O188" i="43" s="1"/>
  <c r="E10" i="43"/>
  <c r="O187" i="43" s="1"/>
  <c r="N422" i="41"/>
  <c r="N416" i="41"/>
  <c r="N417" i="41" s="1"/>
  <c r="N420" i="41" s="1"/>
  <c r="M200" i="41" s="1"/>
  <c r="N413" i="41"/>
  <c r="N411" i="41"/>
  <c r="N407" i="41"/>
  <c r="N401" i="41"/>
  <c r="N402" i="41" s="1"/>
  <c r="N405" i="41" s="1"/>
  <c r="M199" i="41" s="1"/>
  <c r="N398" i="41"/>
  <c r="N396" i="41"/>
  <c r="N392" i="41"/>
  <c r="N385" i="41"/>
  <c r="N386" i="41" s="1"/>
  <c r="N390" i="41" s="1"/>
  <c r="M198" i="41" s="1"/>
  <c r="N382" i="41"/>
  <c r="N380" i="41"/>
  <c r="N376" i="41"/>
  <c r="N369" i="41"/>
  <c r="N370" i="41" s="1"/>
  <c r="N374" i="41" s="1"/>
  <c r="M197" i="41" s="1"/>
  <c r="N366" i="41"/>
  <c r="N364" i="41"/>
  <c r="N360" i="41"/>
  <c r="N353" i="41"/>
  <c r="N354" i="41" s="1"/>
  <c r="N358" i="41" s="1"/>
  <c r="M196" i="41" s="1"/>
  <c r="N350" i="41"/>
  <c r="N348" i="41"/>
  <c r="N344" i="41"/>
  <c r="N337" i="41"/>
  <c r="N338" i="41" s="1"/>
  <c r="N342" i="41" s="1"/>
  <c r="M195" i="41" s="1"/>
  <c r="N334" i="41"/>
  <c r="N332" i="41"/>
  <c r="N328" i="41"/>
  <c r="N321" i="41"/>
  <c r="N322" i="41" s="1"/>
  <c r="N326" i="41" s="1"/>
  <c r="M194" i="41" s="1"/>
  <c r="N318" i="41"/>
  <c r="N316" i="41"/>
  <c r="N312" i="41"/>
  <c r="N305" i="41"/>
  <c r="N306" i="41" s="1"/>
  <c r="N310" i="41" s="1"/>
  <c r="M193" i="41" s="1"/>
  <c r="N302" i="41"/>
  <c r="N300" i="41"/>
  <c r="N296" i="41"/>
  <c r="N289" i="41"/>
  <c r="N290" i="41" s="1"/>
  <c r="N294" i="41" s="1"/>
  <c r="M192" i="41" s="1"/>
  <c r="N286" i="41"/>
  <c r="N284" i="41"/>
  <c r="N280" i="41"/>
  <c r="N273" i="41"/>
  <c r="N274" i="41" s="1"/>
  <c r="N278" i="41" s="1"/>
  <c r="M191" i="41" s="1"/>
  <c r="N270" i="41"/>
  <c r="N268" i="41"/>
  <c r="N264" i="41"/>
  <c r="N257" i="41"/>
  <c r="N258" i="41" s="1"/>
  <c r="N262" i="41" s="1"/>
  <c r="M190" i="41" s="1"/>
  <c r="N254" i="41"/>
  <c r="N252" i="41"/>
  <c r="N248" i="41"/>
  <c r="N241" i="41"/>
  <c r="N242" i="41" s="1"/>
  <c r="N246" i="41" s="1"/>
  <c r="M189" i="41" s="1"/>
  <c r="N238" i="41"/>
  <c r="N236" i="41"/>
  <c r="N232" i="41"/>
  <c r="N225" i="41"/>
  <c r="N226" i="41" s="1"/>
  <c r="N222" i="41"/>
  <c r="P201" i="41"/>
  <c r="N200" i="41"/>
  <c r="R200" i="41" s="1"/>
  <c r="N199" i="41"/>
  <c r="R199" i="41" s="1"/>
  <c r="N198" i="41"/>
  <c r="R198" i="41" s="1"/>
  <c r="N197" i="41"/>
  <c r="R197" i="41" s="1"/>
  <c r="N196" i="41"/>
  <c r="R196" i="41" s="1"/>
  <c r="N195" i="41"/>
  <c r="R195" i="41" s="1"/>
  <c r="R194" i="41"/>
  <c r="N193" i="41"/>
  <c r="R193" i="41" s="1"/>
  <c r="N192" i="41"/>
  <c r="R192" i="41" s="1"/>
  <c r="N191" i="41"/>
  <c r="R191" i="41" s="1"/>
  <c r="N190" i="41"/>
  <c r="R190" i="41" s="1"/>
  <c r="N189" i="41"/>
  <c r="R189" i="41" s="1"/>
  <c r="N188" i="41"/>
  <c r="R188" i="41" s="1"/>
  <c r="H160" i="41"/>
  <c r="G160" i="41"/>
  <c r="F160" i="41"/>
  <c r="E160" i="41"/>
  <c r="D160" i="41"/>
  <c r="H150" i="41"/>
  <c r="G150" i="41"/>
  <c r="F150" i="41"/>
  <c r="E150" i="41"/>
  <c r="D150" i="41"/>
  <c r="H141" i="41"/>
  <c r="G141" i="41"/>
  <c r="F141" i="41"/>
  <c r="E141" i="41"/>
  <c r="D141" i="41"/>
  <c r="H133" i="41"/>
  <c r="G133" i="41"/>
  <c r="F133" i="41"/>
  <c r="E133" i="41"/>
  <c r="D133" i="41"/>
  <c r="H126" i="41"/>
  <c r="G126" i="41"/>
  <c r="F126" i="41"/>
  <c r="E126" i="41"/>
  <c r="D126" i="41"/>
  <c r="H119" i="41"/>
  <c r="G119" i="41"/>
  <c r="F119" i="41"/>
  <c r="E119" i="41"/>
  <c r="D119" i="41"/>
  <c r="H111" i="41"/>
  <c r="G111" i="41"/>
  <c r="F111" i="41"/>
  <c r="E111" i="41"/>
  <c r="D111" i="41"/>
  <c r="H104" i="41"/>
  <c r="G104" i="41"/>
  <c r="F104" i="41"/>
  <c r="E104" i="41"/>
  <c r="D104" i="41"/>
  <c r="H97" i="41"/>
  <c r="G97" i="41"/>
  <c r="F97" i="41"/>
  <c r="E97" i="41"/>
  <c r="D97" i="41"/>
  <c r="H90" i="41"/>
  <c r="G90" i="41"/>
  <c r="F90" i="41"/>
  <c r="E90" i="41"/>
  <c r="D90" i="41"/>
  <c r="H76" i="41"/>
  <c r="G76" i="41"/>
  <c r="F76" i="41"/>
  <c r="E76" i="41"/>
  <c r="D76" i="41"/>
  <c r="H69" i="41"/>
  <c r="G69" i="41"/>
  <c r="F69" i="41"/>
  <c r="E69" i="41"/>
  <c r="D69" i="41"/>
  <c r="H62" i="41"/>
  <c r="G62" i="41"/>
  <c r="F62" i="41"/>
  <c r="E62" i="41"/>
  <c r="D62" i="41"/>
  <c r="H49" i="41"/>
  <c r="G49" i="41"/>
  <c r="F49" i="41"/>
  <c r="E49" i="41"/>
  <c r="D49" i="41"/>
  <c r="H42" i="41"/>
  <c r="G42" i="41"/>
  <c r="F42" i="41"/>
  <c r="E42" i="41"/>
  <c r="D42" i="41"/>
  <c r="H35" i="41"/>
  <c r="G35" i="41"/>
  <c r="F35" i="41"/>
  <c r="E35" i="41"/>
  <c r="D35" i="41"/>
  <c r="H28" i="41"/>
  <c r="G28" i="41"/>
  <c r="F28" i="41"/>
  <c r="E28" i="41"/>
  <c r="D28" i="41"/>
  <c r="E23" i="41"/>
  <c r="O200" i="41" s="1"/>
  <c r="E22" i="41"/>
  <c r="O199" i="41" s="1"/>
  <c r="E21" i="41"/>
  <c r="O198" i="41" s="1"/>
  <c r="E20" i="41"/>
  <c r="O197" i="41" s="1"/>
  <c r="E19" i="41"/>
  <c r="O196" i="41" s="1"/>
  <c r="E18" i="41"/>
  <c r="E17" i="41"/>
  <c r="E16" i="41"/>
  <c r="O193" i="41" s="1"/>
  <c r="E15" i="41"/>
  <c r="O192" i="41" s="1"/>
  <c r="E14" i="41"/>
  <c r="O191" i="41" s="1"/>
  <c r="E13" i="41"/>
  <c r="O190" i="41" s="1"/>
  <c r="O189" i="41"/>
  <c r="E10" i="41"/>
  <c r="N405" i="36"/>
  <c r="N399" i="36"/>
  <c r="N400" i="36" s="1"/>
  <c r="N403" i="36" s="1"/>
  <c r="M183" i="36" s="1"/>
  <c r="N396" i="36"/>
  <c r="N394" i="36"/>
  <c r="N390" i="36"/>
  <c r="N384" i="36"/>
  <c r="N385" i="36" s="1"/>
  <c r="N388" i="36" s="1"/>
  <c r="M182" i="36" s="1"/>
  <c r="N381" i="36"/>
  <c r="N379" i="36"/>
  <c r="N375" i="36"/>
  <c r="N368" i="36"/>
  <c r="N369" i="36" s="1"/>
  <c r="N373" i="36" s="1"/>
  <c r="M181" i="36" s="1"/>
  <c r="N365" i="36"/>
  <c r="N363" i="36"/>
  <c r="N359" i="36"/>
  <c r="N352" i="36"/>
  <c r="N353" i="36" s="1"/>
  <c r="N357" i="36" s="1"/>
  <c r="M180" i="36" s="1"/>
  <c r="N349" i="36"/>
  <c r="N347" i="36"/>
  <c r="N343" i="36"/>
  <c r="N336" i="36"/>
  <c r="N337" i="36" s="1"/>
  <c r="N341" i="36" s="1"/>
  <c r="M179" i="36" s="1"/>
  <c r="N333" i="36"/>
  <c r="N331" i="36"/>
  <c r="N327" i="36"/>
  <c r="N320" i="36"/>
  <c r="N321" i="36" s="1"/>
  <c r="N325" i="36" s="1"/>
  <c r="M178" i="36" s="1"/>
  <c r="N317" i="36"/>
  <c r="N315" i="36"/>
  <c r="N311" i="36"/>
  <c r="N304" i="36"/>
  <c r="N305" i="36" s="1"/>
  <c r="N309" i="36" s="1"/>
  <c r="M177" i="36" s="1"/>
  <c r="N301" i="36"/>
  <c r="N299" i="36"/>
  <c r="N295" i="36"/>
  <c r="N288" i="36"/>
  <c r="N289" i="36" s="1"/>
  <c r="N293" i="36" s="1"/>
  <c r="M176" i="36" s="1"/>
  <c r="N285" i="36"/>
  <c r="N283" i="36"/>
  <c r="N279" i="36"/>
  <c r="N272" i="36"/>
  <c r="N273" i="36" s="1"/>
  <c r="N277" i="36" s="1"/>
  <c r="M175" i="36" s="1"/>
  <c r="N269" i="36"/>
  <c r="N267" i="36"/>
  <c r="N263" i="36"/>
  <c r="N256" i="36"/>
  <c r="N257" i="36" s="1"/>
  <c r="N261" i="36" s="1"/>
  <c r="M174" i="36" s="1"/>
  <c r="N253" i="36"/>
  <c r="N251" i="36"/>
  <c r="N247" i="36"/>
  <c r="N240" i="36"/>
  <c r="N241" i="36" s="1"/>
  <c r="N245" i="36" s="1"/>
  <c r="M173" i="36" s="1"/>
  <c r="N237" i="36"/>
  <c r="N235" i="36"/>
  <c r="N231" i="36"/>
  <c r="N224" i="36"/>
  <c r="N225" i="36" s="1"/>
  <c r="N229" i="36" s="1"/>
  <c r="M172" i="36" s="1"/>
  <c r="N221" i="36"/>
  <c r="N219" i="36"/>
  <c r="N215" i="36"/>
  <c r="N208" i="36"/>
  <c r="N209" i="36" s="1"/>
  <c r="N205" i="36"/>
  <c r="P184" i="36"/>
  <c r="N183" i="36"/>
  <c r="R183" i="36" s="1"/>
  <c r="N182" i="36"/>
  <c r="R182" i="36" s="1"/>
  <c r="N181" i="36"/>
  <c r="R181" i="36" s="1"/>
  <c r="N180" i="36"/>
  <c r="R180" i="36" s="1"/>
  <c r="N179" i="36"/>
  <c r="R179" i="36" s="1"/>
  <c r="N178" i="36"/>
  <c r="R178" i="36" s="1"/>
  <c r="N177" i="36"/>
  <c r="R177" i="36" s="1"/>
  <c r="N176" i="36"/>
  <c r="R176" i="36" s="1"/>
  <c r="N175" i="36"/>
  <c r="R175" i="36" s="1"/>
  <c r="N174" i="36"/>
  <c r="R174" i="36" s="1"/>
  <c r="N173" i="36"/>
  <c r="R173" i="36" s="1"/>
  <c r="N172" i="36"/>
  <c r="R172" i="36" s="1"/>
  <c r="N171" i="36"/>
  <c r="R171" i="36" s="1"/>
  <c r="H159" i="36"/>
  <c r="G159" i="36"/>
  <c r="F159" i="36"/>
  <c r="E159" i="36"/>
  <c r="D159" i="36"/>
  <c r="H149" i="36"/>
  <c r="G149" i="36"/>
  <c r="F149" i="36"/>
  <c r="E149" i="36"/>
  <c r="D149" i="36"/>
  <c r="H140" i="36"/>
  <c r="G140" i="36"/>
  <c r="F140" i="36"/>
  <c r="E140" i="36"/>
  <c r="D140" i="36"/>
  <c r="H132" i="36"/>
  <c r="G132" i="36"/>
  <c r="F132" i="36"/>
  <c r="E132" i="36"/>
  <c r="H125" i="36"/>
  <c r="G125" i="36"/>
  <c r="F125" i="36"/>
  <c r="E125" i="36"/>
  <c r="H118" i="36"/>
  <c r="G118" i="36"/>
  <c r="F118" i="36"/>
  <c r="E118" i="36"/>
  <c r="D118" i="36"/>
  <c r="H110" i="36"/>
  <c r="G110" i="36"/>
  <c r="F110" i="36"/>
  <c r="E110" i="36"/>
  <c r="D110" i="36"/>
  <c r="H103" i="36"/>
  <c r="G103" i="36"/>
  <c r="F103" i="36"/>
  <c r="E103" i="36"/>
  <c r="D103" i="36"/>
  <c r="H96" i="36"/>
  <c r="G96" i="36"/>
  <c r="F96" i="36"/>
  <c r="E96" i="36"/>
  <c r="D96" i="36"/>
  <c r="H89" i="36"/>
  <c r="G89" i="36"/>
  <c r="F89" i="36"/>
  <c r="E89" i="36"/>
  <c r="D89" i="36"/>
  <c r="H75" i="36"/>
  <c r="G75" i="36"/>
  <c r="F75" i="36"/>
  <c r="E75" i="36"/>
  <c r="D75" i="36"/>
  <c r="H68" i="36"/>
  <c r="G68" i="36"/>
  <c r="F68" i="36"/>
  <c r="E68" i="36"/>
  <c r="D68" i="36"/>
  <c r="H61" i="36"/>
  <c r="G61" i="36"/>
  <c r="F61" i="36"/>
  <c r="E61" i="36"/>
  <c r="D61" i="36"/>
  <c r="H54" i="36"/>
  <c r="G54" i="36"/>
  <c r="F54" i="36"/>
  <c r="E54" i="36"/>
  <c r="D54" i="36"/>
  <c r="H48" i="36"/>
  <c r="G48" i="36"/>
  <c r="F48" i="36"/>
  <c r="E48" i="36"/>
  <c r="D48" i="36"/>
  <c r="H41" i="36"/>
  <c r="G41" i="36"/>
  <c r="F41" i="36"/>
  <c r="E41" i="36"/>
  <c r="D41" i="36"/>
  <c r="H34" i="36"/>
  <c r="G34" i="36"/>
  <c r="F34" i="36"/>
  <c r="E34" i="36"/>
  <c r="D34" i="36"/>
  <c r="H27" i="36"/>
  <c r="G27" i="36"/>
  <c r="F27" i="36"/>
  <c r="E27" i="36"/>
  <c r="D27" i="36"/>
  <c r="E22" i="36"/>
  <c r="O183" i="36" s="1"/>
  <c r="E21" i="36"/>
  <c r="O182" i="36" s="1"/>
  <c r="E20" i="36"/>
  <c r="O181" i="36" s="1"/>
  <c r="E19" i="36"/>
  <c r="O180" i="36" s="1"/>
  <c r="E18" i="36"/>
  <c r="O179" i="36" s="1"/>
  <c r="E17" i="36"/>
  <c r="O178" i="36" s="1"/>
  <c r="E16" i="36"/>
  <c r="O177" i="36" s="1"/>
  <c r="E15" i="36"/>
  <c r="O176" i="36" s="1"/>
  <c r="E14" i="36"/>
  <c r="O175" i="36" s="1"/>
  <c r="E13" i="36"/>
  <c r="O174" i="36" s="1"/>
  <c r="E12" i="36"/>
  <c r="O173" i="36" s="1"/>
  <c r="E11" i="36"/>
  <c r="O172" i="36" s="1"/>
  <c r="E10" i="36"/>
  <c r="O171" i="36" s="1"/>
  <c r="O188" i="41" l="1"/>
  <c r="I10" i="41"/>
  <c r="A19" i="43"/>
  <c r="A17" i="43"/>
  <c r="A15" i="43"/>
  <c r="A13" i="43"/>
  <c r="A18" i="43"/>
  <c r="A16" i="43"/>
  <c r="J16" i="43" s="1"/>
  <c r="A14" i="43"/>
  <c r="J14" i="43" s="1"/>
  <c r="A10" i="43"/>
  <c r="F20" i="43"/>
  <c r="F19" i="41"/>
  <c r="F10" i="43"/>
  <c r="F15" i="43"/>
  <c r="F12" i="36"/>
  <c r="F20" i="36"/>
  <c r="A12" i="36"/>
  <c r="A15" i="36"/>
  <c r="A17" i="36"/>
  <c r="A10" i="36"/>
  <c r="A13" i="36"/>
  <c r="A16" i="36"/>
  <c r="A11" i="36"/>
  <c r="A14" i="36"/>
  <c r="N230" i="41"/>
  <c r="M188" i="41"/>
  <c r="F16" i="36"/>
  <c r="O201" i="41"/>
  <c r="F21" i="41"/>
  <c r="O200" i="43"/>
  <c r="F12" i="43"/>
  <c r="F18" i="43"/>
  <c r="F22" i="43"/>
  <c r="O184" i="36"/>
  <c r="F10" i="36"/>
  <c r="F14" i="36"/>
  <c r="F18" i="36"/>
  <c r="A11" i="43"/>
  <c r="A12" i="43"/>
  <c r="A10" i="41"/>
  <c r="A12" i="41"/>
  <c r="A13" i="41"/>
  <c r="A14" i="41"/>
  <c r="A15" i="41"/>
  <c r="A16" i="41"/>
  <c r="A17" i="41"/>
  <c r="N229" i="43"/>
  <c r="I10" i="43"/>
  <c r="F11" i="43"/>
  <c r="I12" i="43"/>
  <c r="F13" i="43"/>
  <c r="I15" i="43"/>
  <c r="F17" i="43"/>
  <c r="I18" i="43"/>
  <c r="F19" i="43"/>
  <c r="I20" i="43"/>
  <c r="F21" i="43"/>
  <c r="I22" i="43"/>
  <c r="F23" i="43"/>
  <c r="I24" i="43"/>
  <c r="I11" i="43"/>
  <c r="I13" i="43"/>
  <c r="I17" i="43"/>
  <c r="I19" i="43"/>
  <c r="I21" i="43"/>
  <c r="I23" i="43"/>
  <c r="F24" i="43"/>
  <c r="F12" i="41"/>
  <c r="I13" i="41"/>
  <c r="F14" i="41"/>
  <c r="I15" i="41"/>
  <c r="F16" i="41"/>
  <c r="I17" i="41"/>
  <c r="F18" i="41"/>
  <c r="I19" i="41"/>
  <c r="F20" i="41"/>
  <c r="I21" i="41"/>
  <c r="F22" i="41"/>
  <c r="I23" i="41"/>
  <c r="F10" i="41"/>
  <c r="I12" i="41"/>
  <c r="F13" i="41"/>
  <c r="I14" i="41"/>
  <c r="F15" i="41"/>
  <c r="I16" i="41"/>
  <c r="F17" i="41"/>
  <c r="I18" i="41"/>
  <c r="I20" i="41"/>
  <c r="I22" i="41"/>
  <c r="F23" i="41"/>
  <c r="N213" i="36"/>
  <c r="M171" i="36"/>
  <c r="I10" i="36"/>
  <c r="F11" i="36"/>
  <c r="I12" i="36"/>
  <c r="F13" i="36"/>
  <c r="I14" i="36"/>
  <c r="F15" i="36"/>
  <c r="I16" i="36"/>
  <c r="F17" i="36"/>
  <c r="I18" i="36"/>
  <c r="F19" i="36"/>
  <c r="I20" i="36"/>
  <c r="F21" i="36"/>
  <c r="I22" i="36"/>
  <c r="I11" i="36"/>
  <c r="I13" i="36"/>
  <c r="I15" i="36"/>
  <c r="I17" i="36"/>
  <c r="I19" i="36"/>
  <c r="I21" i="36"/>
  <c r="F22" i="36"/>
  <c r="A25" i="43" l="1"/>
  <c r="A23" i="36"/>
  <c r="J22" i="43"/>
  <c r="J13" i="43"/>
  <c r="J17" i="41"/>
  <c r="J13" i="41"/>
  <c r="J20" i="41"/>
  <c r="J21" i="41"/>
  <c r="J18" i="43"/>
  <c r="J12" i="43"/>
  <c r="J24" i="43"/>
  <c r="J21" i="43"/>
  <c r="J17" i="43"/>
  <c r="J11" i="43"/>
  <c r="J23" i="43"/>
  <c r="J14" i="41"/>
  <c r="J23" i="41"/>
  <c r="J19" i="43"/>
  <c r="J18" i="41"/>
  <c r="J12" i="41"/>
  <c r="J10" i="41"/>
  <c r="J16" i="41"/>
  <c r="J15" i="41"/>
  <c r="J15" i="43"/>
  <c r="J10" i="43"/>
  <c r="J17" i="36"/>
  <c r="J13" i="36"/>
  <c r="A24" i="41"/>
  <c r="J20" i="43"/>
  <c r="J22" i="41"/>
  <c r="J21" i="36"/>
  <c r="J22" i="36"/>
  <c r="J18" i="36"/>
  <c r="J14" i="36"/>
  <c r="J10" i="36"/>
  <c r="J20" i="36"/>
  <c r="J12" i="36"/>
  <c r="J11" i="36"/>
  <c r="J19" i="36"/>
  <c r="J19" i="41"/>
  <c r="J15" i="36"/>
  <c r="J16" i="36"/>
</calcChain>
</file>

<file path=xl/sharedStrings.xml><?xml version="1.0" encoding="utf-8"?>
<sst xmlns="http://schemas.openxmlformats.org/spreadsheetml/2006/main" count="1864" uniqueCount="345">
  <si>
    <t>ΩΡΑ</t>
  </si>
  <si>
    <t>ΩΡΑΡΙΟ</t>
  </si>
  <si>
    <t>ΜΑΘΗΜΑ</t>
  </si>
  <si>
    <t>ΩΡΕΣ</t>
  </si>
  <si>
    <t>ΕΡΓΑΣΤΗΡΙΟ</t>
  </si>
  <si>
    <t>ΣΥΝΟΛΟ ΩΡΩΝ</t>
  </si>
  <si>
    <t>ΜΕΓΙΣΤΟΣ ΑΡΙΘΜΟΣ ΑΠΟΥΣΙΩΝ           (ΩΡΕΣ*15ΕΒΔ*15%)</t>
  </si>
  <si>
    <t>ΕΚΠΑΙΔΕΥΤΗΣ ΘΕΩΡΙΑΣ</t>
  </si>
  <si>
    <t>ΕΚΠΑΙΔΕΥΤΗΣ ΕΡΓΑΣΤΗΡΙΟΥ</t>
  </si>
  <si>
    <t>ΥΠΟΜΝΗΜΑ</t>
  </si>
  <si>
    <t>14:15 – 15:00</t>
  </si>
  <si>
    <t>15:10 – 15:55</t>
  </si>
  <si>
    <t>16:05 – 16:50</t>
  </si>
  <si>
    <t>17:00 – 17:45</t>
  </si>
  <si>
    <t>17:55 - 18:40</t>
  </si>
  <si>
    <t>18:50 – 19:35</t>
  </si>
  <si>
    <t>Α/Α</t>
  </si>
  <si>
    <t>ΔΙΔΑΣΚΩΝ</t>
  </si>
  <si>
    <t>ΜΑΘΗΜΑΤΑ</t>
  </si>
  <si>
    <t>ΣΕΛΙΔΑ</t>
  </si>
  <si>
    <t>ΣΥΝΟΛΟ</t>
  </si>
  <si>
    <t>ΠΑΡΑΤΗΡΗΣΕΙΣ.</t>
  </si>
  <si>
    <t>1.</t>
  </si>
  <si>
    <t>Ο εκπαιδευτής σημειώνει αναλυτικά άνα ώρα τι δίδαξε σε κάθε διδακτική ώρα,</t>
  </si>
  <si>
    <t>γράφει ολογράφως το ονοματεπώνυμο του και  υπογράφει.</t>
  </si>
  <si>
    <t>2.</t>
  </si>
  <si>
    <t xml:space="preserve">Στο τέλος κάθε εξαμήνου, παρακαλούνται οι διδάσκοντες να κλείνουν το βιβλίο ύλης στο </t>
  </si>
  <si>
    <t>αντίστοιχο μάθημα τους:</t>
  </si>
  <si>
    <r>
      <t xml:space="preserve">Υπόδειγμα: </t>
    </r>
    <r>
      <rPr>
        <sz val="11"/>
        <color theme="1"/>
        <rFont val="Calibri"/>
        <family val="2"/>
        <charset val="161"/>
        <scheme val="minor"/>
      </rPr>
      <t xml:space="preserve"> Κλείνεται σήμερα -- /-- /201  , ημέρα ………………………………. το βιβλίο ύλης στο</t>
    </r>
  </si>
  <si>
    <t>μάθημα "……………………………………………………………………………………." με την παρατήρηση ότι</t>
  </si>
  <si>
    <t xml:space="preserve">διδάχτηκε όλη η προβλεπόμενη ύλη από το Αναλυτικό Πρόγραμμα που Ορίζει η Γενική </t>
  </si>
  <si>
    <t xml:space="preserve"> Ο Εκπαιδευτής /τρια </t>
  </si>
  <si>
    <t>(Ονοματεπώνυμο και υπογραφή)</t>
  </si>
  <si>
    <t>ΠΡΟΓΡΑΜΜΑ ΠΡΟΟΔΩΝ</t>
  </si>
  <si>
    <t>ΠΡΟΓΡΑΜΜΑ ΤΕΛΙΚΩΝ ΕΞΕΤΑΣΕΩΝ</t>
  </si>
  <si>
    <t>ΘΕΩΡΙΑ</t>
  </si>
  <si>
    <t>\</t>
  </si>
  <si>
    <t>ΑΓΓΛΙΚΑ</t>
  </si>
  <si>
    <t>ΓΕΡΜΑΝΙΚΑ</t>
  </si>
  <si>
    <t>ΤΕΧΝΙΚΟΣ ΑΙΣΘΗΤΙΚΗΣ ΤΕΧΝΗΣ &amp; ΜΑΚΙΓΙΑΖ</t>
  </si>
  <si>
    <t xml:space="preserve">Φύλακας Μουσείων &amp; Αρχαιολογικών Χώρων  </t>
  </si>
  <si>
    <t>ΜΙΣΑΗΛΙΔΟΥ ΔΕΣΠΟΙΝΑ</t>
  </si>
  <si>
    <t>ΚΥΒΕΡΝΗΤΗΣ ΣΚΑΦΩΝ ΑΝΑΨΥΧΗΣ</t>
  </si>
  <si>
    <t>ΤΕΧΝΙΚΟΣ ΜΑΓΕΙΡΙΚΗΣ ΤΕΧΝΗΣ ΑΡΧΙΜΑΓΕΙΡΑΣ (CHEF)</t>
  </si>
  <si>
    <t>ΤΕΧΝΙΚΟΣ ΤΟΥΡΙΣΤΙΚΩΝ ΜΟΝΑΔΩΝ ΚΑΙ ΕΠΙΧΕΙΡΗΣΕΩΝ ΦΙΛΟΞΕΝΙΑΣ</t>
  </si>
  <si>
    <t>ΦΥΛΑΚΑΣ ΜΟΥΣΕΙΩΝ ΚΑΙ ΑΡΧΑΙΟΛΟΓΙΚΩΝ ΧΩΡΩΝ</t>
  </si>
  <si>
    <t>ΠΡΑΚΤΙΚΗ ΕΦΑΡΜΟΓΗ ΣΤΗΝ ΕΙΔΙΚΟΤΗΤΑ</t>
  </si>
  <si>
    <t xml:space="preserve">Γραμματεία Δια Βίου Μάθησης και Νέας Γενιάς και  αναρτηθήκαν ολες οι σημειώσεις του μαθήματος </t>
  </si>
  <si>
    <t>στην ηλεκτρονική πλατφόρμα τηλεκπαίδεσης του ΔΙΕΚ ΡΟΔΟΥ.</t>
  </si>
  <si>
    <t>Αγγλική Ορολογία</t>
  </si>
  <si>
    <t xml:space="preserve">Ναυτιλία </t>
  </si>
  <si>
    <t>Ναυτική Τέχνη – Ναυτοσύνη</t>
  </si>
  <si>
    <t>Στοιχεία Ναυπηγικής</t>
  </si>
  <si>
    <t xml:space="preserve">Τεχνική Κατάρτιση </t>
  </si>
  <si>
    <t>Πρακτική Εφαρμογή στην Ειδικότητα</t>
  </si>
  <si>
    <t>ΧΡΙΣΤΟΔΟΥΛΟΥ ΓΕΩΡΓΙΟΣ</t>
  </si>
  <si>
    <t>ΚΟΥΡΚΟΥΛΟΣ ΜΙΧΑΗΛ</t>
  </si>
  <si>
    <t>ΛΕΛΕΚΗ ΜΑΡΙΑ</t>
  </si>
  <si>
    <t>ΒΟΛΟΝΑΚΗ ΑΙΚΑΤΕΡΙΝΗ</t>
  </si>
  <si>
    <t>ΣΧΟΛΙΚΗ ΧΡΟΝΙΑ 2017-2018</t>
  </si>
  <si>
    <t>15:10 – 16:50</t>
  </si>
  <si>
    <t>17:00 – 18:30</t>
  </si>
  <si>
    <t>18:40 – 20:25</t>
  </si>
  <si>
    <t>ΑΡΓΙΑ - ΚΑΘΑΡΑ ΔΕΥΤΕΡΑ</t>
  </si>
  <si>
    <t>ΑΡΓΙΑ - ΠΡΩΤΟΜΑΓΙΑ</t>
  </si>
  <si>
    <t>ΔΕΥΤΕΡΑ  07/05/2018</t>
  </si>
  <si>
    <t>ΤΡΙΤΗ 08/05/2018</t>
  </si>
  <si>
    <t>ΤΕΤΑΡΤΗ 09/05/2018</t>
  </si>
  <si>
    <t>ΠΕΜΠΤΗ  10/05/2018</t>
  </si>
  <si>
    <t>ΠΑΡΑΣΚΕΥΗ 11/05/2018</t>
  </si>
  <si>
    <t>ΑΡΓΙΑ - ΤΟΥ ΑΙΟΥ ΠΝΕΥΜΑΤΟΣ</t>
  </si>
  <si>
    <t>ΔΕΥΤΕΡΑ  25/06/2018</t>
  </si>
  <si>
    <t>ΤΡΙΤΗ 26/06/2018</t>
  </si>
  <si>
    <t>ΤΕΤΑΡΤΗ 27/06/2018</t>
  </si>
  <si>
    <t>ΠΕΜΠΤΗ  28/06/2018</t>
  </si>
  <si>
    <t>ΠΑΡΑΣΚΕΥΗ 29/06/2018</t>
  </si>
  <si>
    <t>Ναυτιλιακή Νομοθεσία</t>
  </si>
  <si>
    <t>Γιώτιγκ και Τουρισμός</t>
  </si>
  <si>
    <t>ΧΡΙΣΤΟΔΟΥΛΟΥ ΓΕΩΡΓΙΟΣ - ΚΟΥΡΚΟΥΛΟΣ ΜΙΧΑΗΛ - ΚΟΥΝΕΓΕΛΙΔΗΣ ΣΤΕΦΑΝΟΣ</t>
  </si>
  <si>
    <t>ΠΑΤΑΤΟΥΚΟΥ ΜΑΡΙΑ</t>
  </si>
  <si>
    <r>
      <t xml:space="preserve">B’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31</t>
    </r>
  </si>
  <si>
    <t>ΔΕΝ ΘΑ ΓΙΝΟΥΝ ΜΑΘΗΜΑΤΑ</t>
  </si>
  <si>
    <t>1 ΕΩΣ10</t>
  </si>
  <si>
    <t>11ΕΩΣ 20</t>
  </si>
  <si>
    <t>21ΕΩΣ 30</t>
  </si>
  <si>
    <t>41ΕΩΣ50</t>
  </si>
  <si>
    <t>31ΕΩΣ40</t>
  </si>
  <si>
    <t>71ΕΩΣ 80</t>
  </si>
  <si>
    <t>61ΕΩΣ 70</t>
  </si>
  <si>
    <t>51ΕΩΣ 60</t>
  </si>
  <si>
    <t>81ΕΩΣ 90</t>
  </si>
  <si>
    <t>91 ΕΩΣ 95</t>
  </si>
  <si>
    <t>96 ΕΩΣ 95</t>
  </si>
  <si>
    <t>96 ΕΩΣ 98</t>
  </si>
  <si>
    <t>99 ΕΩΣ 100</t>
  </si>
  <si>
    <t>2018 Α</t>
  </si>
  <si>
    <t>ΣΧΟΛΙΚΗ ΧΡΟΝΙΑ 2020-2021</t>
  </si>
  <si>
    <t>ΣΤΕΛΕΧΟΣ ΔΙΟΙΚΗΣΗΣ ΚΑΙ ΟΙΚΟΝΟΜΙΑΣ</t>
  </si>
  <si>
    <t>ΤΕΧΝΙΚΟΣ  ΦΑΡΜΑΚΩΝ , ΚΑΛΛΥΝΤΙΚΩΝ ΚΑΙ ΠΑΡΕΜΦΕΡΩΝ ΠΡΟΙΟΝΤΩΝ</t>
  </si>
  <si>
    <t>ΤΕΧΝΙΚΟΣ  Η/Υ</t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</si>
  <si>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33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</si>
  <si>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30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</si>
  <si>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35</t>
    </r>
  </si>
  <si>
    <t>ΤΕΧΝΙΚΟΣ ΔΑΣΙΚΗΣ ΠΡΟΣΤΑΣΙΑΣ</t>
  </si>
  <si>
    <t>2020 Α</t>
  </si>
  <si>
    <t>ΕΠΙΚΟΙΝΩΝΙΕΣ ΔΕΔΟΜΕΝΩΝ</t>
  </si>
  <si>
    <t>ΔΙΚΑΙΟ Ι</t>
  </si>
  <si>
    <t>ΓΕΝΙΚΗ ΛΟΓΙΣΤΙΚΗ Ι</t>
  </si>
  <si>
    <t>ΟΙΚΟΝΟΜΙΚΑ ΜΑΘΗΜΑΤΙΚΑ Ι</t>
  </si>
  <si>
    <t>ΣΤΑΤΙΣΤΙΚΗ</t>
  </si>
  <si>
    <t>ΤΕΧΝΙΚΗ ΣΥΝΑΛΛΑΓΩΝ</t>
  </si>
  <si>
    <t>ΑΡΧΕΣ ΟΙΚΟΝΟΜΙΚΗΣ</t>
  </si>
  <si>
    <t>ΤΟΥΡΙΣΜΟΣ</t>
  </si>
  <si>
    <t>Ιστορία Τέχνης</t>
  </si>
  <si>
    <t>Ιστορία &amp; Υλικός Πολιτισμός</t>
  </si>
  <si>
    <t>Τουριστική Ψυχολογία</t>
  </si>
  <si>
    <t xml:space="preserve">ΤΕΤΑΡΤΗ </t>
  </si>
  <si>
    <t>ΑΣΘΕΝΕΙΕΣ ΚΑΙ ΠΡΟΣΒΟΛΕΣ ΦΥΤΩΝ</t>
  </si>
  <si>
    <t>ΔΑΣΙΚΗ ΝΟΜΟΘΕΣΙΑ</t>
  </si>
  <si>
    <t>ΔΑΣΙΚΗ ΒΟΤΑΝΙΚΗ</t>
  </si>
  <si>
    <t>ΔΑΣΙΚΑ ΠΡΟΪΟΝΤΑ</t>
  </si>
  <si>
    <t xml:space="preserve">       </t>
  </si>
  <si>
    <t>ΠΡΑΚΤΙΚΗ ΑΣΚΗΣΗ</t>
  </si>
  <si>
    <t>ΓΑΛΛΙΚΑ</t>
  </si>
  <si>
    <t>ΤΡΟΦΟΓΝΩΣΙΑ - ΕΔΕΣΜΑΤΟΛΟΓΙΟ</t>
  </si>
  <si>
    <t>ΓΕΝΙΚΗ ΧΗΜΕΙΑ</t>
  </si>
  <si>
    <t>ΦΥΣΙΚΕΣ ΚΑΙ ΧΗΜΙΚΕΣ ΔΙΕΡΓΑΣΙΕΣ</t>
  </si>
  <si>
    <t>ΑΣΦΑΛΕΙΑ ΚΑΙ ΥΓΙΕΙΝΗ ΣΤΗΝ ΕΡΓΑΣΙΑ</t>
  </si>
  <si>
    <t>ΔΕΥΤΕΡΑ  8/2/2020</t>
  </si>
  <si>
    <t>ΤΡΙΤΗ  9/2/2020</t>
  </si>
  <si>
    <t>ΤΕΤΑΡΤΗ 10/2/3030</t>
  </si>
  <si>
    <t>ΠΕΜΠΤΗ  11/2/2020</t>
  </si>
  <si>
    <t>ΠΑΡΑΣΚΕΥΗ 12/2/2020</t>
  </si>
  <si>
    <t>ΔΕΥΤΕΡΑ  15/2/2020</t>
  </si>
  <si>
    <t xml:space="preserve">ΤΡΙΤΗ  </t>
  </si>
  <si>
    <t xml:space="preserve">ΠΕΜΠΤΗ  </t>
  </si>
  <si>
    <t xml:space="preserve">ΠΑΡΑΣΚΕΥΗ </t>
  </si>
  <si>
    <t>ΑΝΑΛΥΤΙΚΗ ΧΗΜΕΙΑ Ι Θ</t>
  </si>
  <si>
    <t>ΑΝΑΛΥΤΙΚΗ ΧΗΜΕΙΑ Ι Ε</t>
  </si>
  <si>
    <t>ΗΛΕΚΤΡΟΤΕΧΝΙΑ Θ</t>
  </si>
  <si>
    <t>ΗΛΕΚΤΡΟΤΕΧΝΙΑ Ε</t>
  </si>
  <si>
    <t>ΑΝΑΛΟΓΙΚΑ ΗΛΕΚΤΡΟΝΙΚΑ Θ</t>
  </si>
  <si>
    <t>ΑΝΑΛΟΓΙΚΑ ΗΛΕΚΤΡΟΝΙΚΑ Ε</t>
  </si>
  <si>
    <t>ΨΗΦΙΑΚΑ ΗΛΕΚΤΡΟΝΙΚΑ Θ</t>
  </si>
  <si>
    <t>ΨΗΦΙΑΚΑ ΗΛΕΚΤΡΟΝΙΚΑ Ε</t>
  </si>
  <si>
    <t>ΛΕΙΤΟΥΡΓΙΚΑ ΣΥΣΤΗΜΑΤΑ Ι Θ</t>
  </si>
  <si>
    <t>ΛΕΙΤΟΥΡΓΙΚΑ ΣΥΣΤΗΜΑΤΑ Ι Ε</t>
  </si>
  <si>
    <t>ΒΙΟΛΟΓΙΑ - ΟΙΚΟΛΟΓΙΑ ΑΓΡΙΩΝ ΖΩΩΝ ΠΤΗΝΩΝ Θ</t>
  </si>
  <si>
    <t>ΒΙΟΛΟΓΙΑ - ΟΙΚΟΛΟΓΙΑ ΑΓΡΙΩΝ ΖΩΩΝ ΠΤΗΝΩΝ Ε</t>
  </si>
  <si>
    <t>ΣΩΜΑΤΙΚΗ ΑΓΩΓΗ – ΣΚΟΠΟΒΟΛΗ Θ</t>
  </si>
  <si>
    <t>ΣΩΜΑΤΙΚΗ ΑΓΩΓΗ – ΣΚΟΠΟΒΟΛΗ Ε</t>
  </si>
  <si>
    <t xml:space="preserve">ΑΡΓΙΑ </t>
  </si>
  <si>
    <t>Διαχείριση Συλλογών - Χειρισμός και Μεταφορά Έργων Τέχνης ΘΕΩΡΙΑ</t>
  </si>
  <si>
    <t>ΑΙΣΘΗΤΙΚΗ ΠΡΟΣΩΠΟΥ ΕΡΓΑΣΤΗΡΙΟ</t>
  </si>
  <si>
    <t xml:space="preserve">MARKETING </t>
  </si>
  <si>
    <t xml:space="preserve">ΑΡΧΕΣ ΟΙΚΟΝΟΜΙΚΗΣ  </t>
  </si>
  <si>
    <t xml:space="preserve">ΤΟΥΡΙΣΜΟΣ  </t>
  </si>
  <si>
    <t>ΟΡΓΑΝΩΣΗ, ΛΕΙΤΟΥΡΓΙΑ ΞΕΝΟΔΟΧΕΙΩΝ Ι</t>
  </si>
  <si>
    <t xml:space="preserve">ΔΙΟΙΚΗΣΗ ΕΠΙΧΕΙΡΗΣΕΩΝ I  </t>
  </si>
  <si>
    <t xml:space="preserve">ΓΕΡΜΑΝΙΚΑ  </t>
  </si>
  <si>
    <t xml:space="preserve">ΑΓΓΛΙΚΑ  </t>
  </si>
  <si>
    <t xml:space="preserve">MARKETING  </t>
  </si>
  <si>
    <t xml:space="preserve">ΠΡΑΚΤΙΚΗ ΕΦΑΡΜΟΓΗ ΣΤΗΝ ΕΙΔΙΚΟΤΗΤΑ ΕΡΓΑΣΤΗΡΙΟ  </t>
  </si>
  <si>
    <t xml:space="preserve">ΑΝΑΤΟΜΙΑ - ΦΥΣΙΟΛΟΓΙΑ </t>
  </si>
  <si>
    <t xml:space="preserve">ΔΕΡΜΑΤΟΛΟΓΙΑ </t>
  </si>
  <si>
    <t xml:space="preserve">ΣΤΟΙΧΕΙΑ ΧΗΜΕΙΑΣ-ΚΟΣΜΕΤΟΛΟΓΙΑ  </t>
  </si>
  <si>
    <t xml:space="preserve">ΕΙΔΙΚΑ ΘΕΜΑΤΑ ΦΥΣΙΚΗΣ </t>
  </si>
  <si>
    <t xml:space="preserve">ΑΙΣΘΗΤΙΚΗ ΠΡΟΣΩΠΟΥ ΘΕΩΡΙΑ </t>
  </si>
  <si>
    <t xml:space="preserve">ΜΑΚΙΓΙΑΖ ΘΕΩΡΙΑ  </t>
  </si>
  <si>
    <t xml:space="preserve">ΜΑΚΙΓΙΑΖ ΕΡΓΑΣΤΗΡΙΟ  </t>
  </si>
  <si>
    <t xml:space="preserve">ΑΙΣΘΗΤΙΚΗ ΑΚΡΩΝ ΘΕΩΡΙΑ </t>
  </si>
  <si>
    <t xml:space="preserve">ΑΙΣΘΗΤΙΚΗ ΑΚΡΩΝ ΕΡΓΑΣΤΗΡΙΟ </t>
  </si>
  <si>
    <t xml:space="preserve">ΠΡΑΚΤΙΚΗ ΕΦΑΡΜΟΓΗ ΣΤΗΝ ΕΙΔΙΚΟΤΗΤΑ </t>
  </si>
  <si>
    <t xml:space="preserve">Αγγλικά ή Γαλλικά  </t>
  </si>
  <si>
    <t xml:space="preserve">Ιστορία Τέχνης  </t>
  </si>
  <si>
    <t xml:space="preserve">Περιβαλλοντική Αγωγή - Οικολογία </t>
  </si>
  <si>
    <r>
      <t xml:space="preserve">Φυσική Αγωγή &amp; Αυτοάμυνα ΕΡΓΑΣΤΗΡΙΟ </t>
    </r>
    <r>
      <rPr>
        <sz val="11"/>
        <color theme="4" tint="-0.249977111117893"/>
        <rFont val="Calibri"/>
        <family val="2"/>
        <charset val="161"/>
        <scheme val="minor"/>
      </rPr>
      <t/>
    </r>
  </si>
  <si>
    <t xml:space="preserve">Στοιχεία Μουσειολογίας  </t>
  </si>
  <si>
    <t xml:space="preserve">Βασικές Αρχές Φύλαξης Μουσείων,Μνημείων και Αρχαιολογικών Χώρων </t>
  </si>
  <si>
    <r>
      <t xml:space="preserve">Πρακτική Εφαρμογή στην Ειδικότητα ΕΡΓΑΣΤΗΡΙΟ  </t>
    </r>
    <r>
      <rPr>
        <sz val="11"/>
        <color theme="4" tint="-0.249977111117893"/>
        <rFont val="Calibri"/>
        <family val="2"/>
        <charset val="161"/>
        <scheme val="minor"/>
      </rPr>
      <t/>
    </r>
  </si>
  <si>
    <t xml:space="preserve">Αγγλικά ή Γαλλικά </t>
  </si>
  <si>
    <t xml:space="preserve">Φυσική Αγωγή &amp; Αυτοάμυνα ΕΡΓΑΣΤΗΡΙΟ </t>
  </si>
  <si>
    <t xml:space="preserve">Τεχνική Επικοινωνίας - Επιχειρηματικότητα </t>
  </si>
  <si>
    <t xml:space="preserve">Αρχές Προληπτικής Συντήρησης </t>
  </si>
  <si>
    <t xml:space="preserve">Αντιμετώπιση Έκτακτων Περιστατικών ΘΕΩΡΙΑ </t>
  </si>
  <si>
    <t xml:space="preserve">Αντιμετώπιση Έκτακτων Περιστατικών ΕΡΓΑΣΤΗΡΙΟ </t>
  </si>
  <si>
    <t xml:space="preserve">Διαχείριση Συλλογών - Χειρισμός και Μεταφορά Έργων Τέχνης ΕΡΓΑΣΤΗΡΙΟ </t>
  </si>
  <si>
    <t xml:space="preserve">Υγιεινή - Πρώτες Βοήθειες ΕΡΓΑΣΤΗΡΙΟ </t>
  </si>
  <si>
    <t>ΓΕΝΙΚΗ ΨΥΧΟΛΟΓΙΑ</t>
  </si>
  <si>
    <t>ΠΑΙΔΑΓΩΓΙΚΗ - ΝΗΠΙΑΓΩΓΙΚΗ</t>
  </si>
  <si>
    <t>ΕΞΕΛΙΚΤΙΚΗ ΨΥΧΟΛΟΓΙΑ</t>
  </si>
  <si>
    <t>ΣΤΟΙΧΕΙΑ ΥΓΙΕΙΝΗΣ</t>
  </si>
  <si>
    <t>ΣΤΟΙΧΕΙΑ ΒΡΕΦΟΚΟΜΙΑΣ</t>
  </si>
  <si>
    <t>ΠΑΙΔΙΚΗ ΛΟΓΟΤΕΧΝΙΑ</t>
  </si>
  <si>
    <t>ΤΕΧΝΙΚΕΣ ΕΓΚΑΤΑΣΤΑΣΕΙΣ - ΕΞΟΠΛΙΣΜΟΣ</t>
  </si>
  <si>
    <t>ΕΛΕΓΧΟΣ ΕΜΠΟΡΕΥΜΑΤΩΝ</t>
  </si>
  <si>
    <t>ΦΟΡΟΛΟΓΙΚΗ ΠΡΑΚΤΙΚΗ</t>
  </si>
  <si>
    <t>ΛΟΓΙΣΤΙΚΗ ΕΤΑΙΡΙΩΝ</t>
  </si>
  <si>
    <t>ΦΟΡΟΛ. ΛΟΓΙΣΤΙΚΗ - ΕΦΑΡΜΟΓΕΣ</t>
  </si>
  <si>
    <t>ΛΟΓΙΣΤΙΚΗ ΚΟΣΤΟΥΣ</t>
  </si>
  <si>
    <t>ΔΗΜΟΣΙΕΣ ΣΧΕΣΕΙΣ</t>
  </si>
  <si>
    <t>ΟΡΓΑΝΩΣΗ - ΛΕΙΤΟΥΡΓΙΑ ΜΑΓΕΙΡΙΟΥ</t>
  </si>
  <si>
    <t>ΛΟΓΙΣΤΙΚΗ ΞΕΝΟΔΟΧΕΙΑΚΩΝ ΕΠΙΧΕΙΡΗΣΕΩΝ</t>
  </si>
  <si>
    <t>ΣΤΕΛΕΧΟΣ ΜΗΧΑΝΟΓΡΑΦΗΜΕΝΟΥ ΛΟΓΙΣΤΗΡΙΟΥ-ΦΟΡΟΤΕΧΝΙΚΟΥ ΓΡΑΦΕΙΟΥ</t>
  </si>
  <si>
    <t>ΣΤΑΤΙΣΤΙΚΗ Ι</t>
  </si>
  <si>
    <t>ΔΙΟΙΚΗΣΗ ΕΠΙΧΕΙΡΗΣΕΩΝ Ι</t>
  </si>
  <si>
    <t>ΜΟΥΣΙΚΟΚΙΝΗΤΙΚΗ ΑΓΩΓΗ ΘΕΩΡΙΑ</t>
  </si>
  <si>
    <t>ΜΟΥΣΙΚΟΚΙΝΗΤΙΚΗ ΑΓΩΓΗ ΕΡΓΑΣΤΗΡΙΟ</t>
  </si>
  <si>
    <t>ΤΕΧΝΗ ΜΑΓΕΙΡΙΚΗΣ Ι ΘΕΩΡΙΑ</t>
  </si>
  <si>
    <t>ΤΕΧΝΗ ΜΑΓΕΙΡΙΚΗΣ Ι ΕΡΓΑΣΤΗΡΙΟ</t>
  </si>
  <si>
    <t>ΣΤΟΙΧΕΙΑ ΖΑΧΑΡΟΠΛΑΣΤΙΚΗΣ Ι ΘΕΩΡΙΑ</t>
  </si>
  <si>
    <t>ΣΤΟΙΧΕΙΑ ΖΑΧΑΡΟΠΛΑΣΤΙΚΗΣ Ι ΕΡΓΑΣΤΗΡΙΟ</t>
  </si>
  <si>
    <t>ΧΡΩΜΑΤΟΛΟΓΙΑ  ΕΡΓΑΣΤΗΡΙΟ</t>
  </si>
  <si>
    <t>ΜΗΧΑΝΟΓΡΑΦΗΜΕΝΗ ΛΟΓΙΣΤΙΚΗ ΕΡΓΑΣΤΗΡΙΟ</t>
  </si>
  <si>
    <t>ΕΠΕΞΕΡΓΑΣΙΑ ΚΕΙΜΕΝΟΥ (H/Y) ΕΡΓΑΣΤΗΡΙΟ</t>
  </si>
  <si>
    <t>ΞΕΝΟΔΟΧΕΙΑΚΕΣ ΕΦΑΡΜΟΓΕΣ ΜΕ ΧΡΗΣΗ Η/Υ ΕΡΓΑΣΤΗΡΙΟ</t>
  </si>
  <si>
    <t>ΤΕΧΝΙΚΑ ΕΡΓΑΣΤΗΡΙΟ</t>
  </si>
  <si>
    <t>ΑΙΣΘΗΤΙΚΗ ΑΚΡΩΝ ΘΕΩΡΙΑ</t>
  </si>
  <si>
    <t>ΑΙΣΘΗΤΙΚΗ ΑΚΡΩΝ ΕΡΓΑΣΤΗΡΙΟ</t>
  </si>
  <si>
    <t>ΑΡΧΕΣ ΜΑΛΑΞΗΣ ΘΕΩΡΙΑ</t>
  </si>
  <si>
    <t>ΑΡΧΕΣ ΜΑΛΑΞΗΣ ΕΡΓΑΣΤΗΡΙΟ</t>
  </si>
  <si>
    <t>ΜΑΚΙΓΙΑΖ MEDIA (TV VIDEO ΔΙΑΦΗΜΙΣΗ) ΘΕΩΡΙΑ</t>
  </si>
  <si>
    <t>ΜΑΚΙΓΙΑΖ MEDIA (TV VIDEO ΔΙΑΦΗΜΙΣΗ) ΕΡΓΑΣΤΗΡΙΟ</t>
  </si>
  <si>
    <t>ΑΠΟΤΡΙΧΩΣΗ ΘΕΩΡΙΑ</t>
  </si>
  <si>
    <t>ΑΠΟΤΡΙΧΩΣΗ ΕΡΓΑΣΤΗΡΙΟ</t>
  </si>
  <si>
    <t>ΚΑΜΟΙΣΗΣ</t>
  </si>
  <si>
    <t>ΠΑΝΑΓΙΩΤΙΔΗΣ</t>
  </si>
  <si>
    <t>ΚΑΤΣΑΡΑ</t>
  </si>
  <si>
    <t>ΛΙΟΥΛΙΑ</t>
  </si>
  <si>
    <t>ΡΑΛΛΗ</t>
  </si>
  <si>
    <t>ΠΑΤΣΑΗ</t>
  </si>
  <si>
    <t>ΑΝΘΟΠΟΥΛΟΥ</t>
  </si>
  <si>
    <t>ΚΟΡΩΝΑΙΟΥ</t>
  </si>
  <si>
    <t>ΜΗΤΣΟΥ</t>
  </si>
  <si>
    <t>ΧΑΤΖΗΛΕΛΕΚΑΣ</t>
  </si>
  <si>
    <t>ΖΟΥΖΟΥΛΑ</t>
  </si>
  <si>
    <t>ΣΤΥΛΙΑΡΑΣ</t>
  </si>
  <si>
    <t>ΒΙΔΟΥΡΗ</t>
  </si>
  <si>
    <t>ΧΡΥΣΑΝΘΑΚΟΠΟΥΛΟΥ</t>
  </si>
  <si>
    <t>ΜΠΕΛΕΝΙΩΤΗΣ</t>
  </si>
  <si>
    <t>ΒΟΛΟΝΑΚΗ</t>
  </si>
  <si>
    <t>ΝΑΘΑΝΑΗΛ</t>
  </si>
  <si>
    <t>ΧΡΥΣΗΣ</t>
  </si>
  <si>
    <t>ΚΟΚΟΡΑΚΗΣ</t>
  </si>
  <si>
    <t>ΜΠΑΤΜΑΝΟΓΛΟΥ</t>
  </si>
  <si>
    <t>ΜΠΑΡΟΥΤΑ</t>
  </si>
  <si>
    <t>ΣΑΚΕΛΛΑΡΙΟΥ</t>
  </si>
  <si>
    <t>ΧΟΥΣΕΪΝ</t>
  </si>
  <si>
    <t>ΚΩΝΣΤΑΝΤΟΥΛΑ</t>
  </si>
  <si>
    <t>ΧΑΡΑΛΑΜΠΙΔΗΣ</t>
  </si>
  <si>
    <t>ΑΛΕΞΟΠΟΥΛΟΥ-ΠΑΡΛΑ</t>
  </si>
  <si>
    <t>Α</t>
  </si>
  <si>
    <t>ΤΜΗΜΑ</t>
  </si>
  <si>
    <t>ΕΞΑΜΗΝΟ</t>
  </si>
  <si>
    <t>ΩΡΕΣ ΘΕΩΡΙΑΣ</t>
  </si>
  <si>
    <t>ΩΡΕΣ ΕΡΓΑΣΤΗΡΙΟΥ</t>
  </si>
  <si>
    <t>ΒΟΗΘΩΝ ΒΡΕΦΟΝΗΠΙΟΚΟΜΩΝ</t>
  </si>
  <si>
    <t>Γ</t>
  </si>
  <si>
    <t>13425</t>
  </si>
  <si>
    <t>ΕΜΜΑΝΟΥΗΛ</t>
  </si>
  <si>
    <t>13705</t>
  </si>
  <si>
    <t>ΗΛΕΚΤΡΑ</t>
  </si>
  <si>
    <t>8334</t>
  </si>
  <si>
    <t>ΚΥΡΙΑΚΗ</t>
  </si>
  <si>
    <t>17588</t>
  </si>
  <si>
    <t>ΘΕΟΔΩΡΑ</t>
  </si>
  <si>
    <t>1069</t>
  </si>
  <si>
    <t>ΑΙΚΑΤΕΡΙΝΗ</t>
  </si>
  <si>
    <t>18777</t>
  </si>
  <si>
    <t>ΕΥΓΕΝΙΑ</t>
  </si>
  <si>
    <t>13162</t>
  </si>
  <si>
    <t>ΚΩΝΣΤΑΝΤΙΝΟΣ</t>
  </si>
  <si>
    <t>7982</t>
  </si>
  <si>
    <t>ΑΘΑΝΑΣΙΑ</t>
  </si>
  <si>
    <t>18207</t>
  </si>
  <si>
    <t>ΓΡΗΓΟΡΙΟΣ</t>
  </si>
  <si>
    <t>10012</t>
  </si>
  <si>
    <t>ΕΛΕΝΗ</t>
  </si>
  <si>
    <t>9458</t>
  </si>
  <si>
    <t>ΘΩΜΑΙΣ</t>
  </si>
  <si>
    <t>9270</t>
  </si>
  <si>
    <t>ΦΑΝΗ</t>
  </si>
  <si>
    <t>23159</t>
  </si>
  <si>
    <t>ΠΑΡΑΣΚΕΥΗ-ΝΕΚΤΑΡΙΑ</t>
  </si>
  <si>
    <t>4893</t>
  </si>
  <si>
    <t>ΜΑΡΙΑ</t>
  </si>
  <si>
    <t>14205</t>
  </si>
  <si>
    <t>ΑΣΗΜΙΝΑ</t>
  </si>
  <si>
    <t>3254</t>
  </si>
  <si>
    <t>ΕΠΑΜΕΙΝΩΝΔΑΣ - ΠΑΝΑΓ</t>
  </si>
  <si>
    <t>24535</t>
  </si>
  <si>
    <t>ΠΑΣΧΑΛΙΑ</t>
  </si>
  <si>
    <t>8058</t>
  </si>
  <si>
    <t>ΠΑΝΑΓΙΩΤΗΣ</t>
  </si>
  <si>
    <t>5491</t>
  </si>
  <si>
    <t>ΤΡΙΑΝΤΑΦΥΛΛΙΑ</t>
  </si>
  <si>
    <t>17422</t>
  </si>
  <si>
    <t>ΑΛΕΞΑΝΔΡΑ</t>
  </si>
  <si>
    <t>3521</t>
  </si>
  <si>
    <t>ΔΗΜΗΤΡΙΟΣ</t>
  </si>
  <si>
    <t>17977</t>
  </si>
  <si>
    <t>16504</t>
  </si>
  <si>
    <t>ΑΝΑΣΤΑΣΙΟΣ</t>
  </si>
  <si>
    <t>8438</t>
  </si>
  <si>
    <t>ΕΥΑΓΓΕΛΟΣ</t>
  </si>
  <si>
    <t>22611</t>
  </si>
  <si>
    <t>ΒΑΣΙΛΕΙΟΣ</t>
  </si>
  <si>
    <t>12682</t>
  </si>
  <si>
    <t>ΜΑΡΙΑ- ΠΕΡΙΚΛΕΙΑ</t>
  </si>
  <si>
    <t>34258</t>
  </si>
  <si>
    <t>ΑΘΗΝΑ</t>
  </si>
  <si>
    <t>ΜΠΟΛΑΝΟΥ</t>
  </si>
  <si>
    <t>10590</t>
  </si>
  <si>
    <t>ΜΑΡΙΑ- ΣΤΑΜΑΤΙΑ</t>
  </si>
  <si>
    <t>ΑΓΙΑΚΑΤΣΙΚΑ</t>
  </si>
  <si>
    <t>3117</t>
  </si>
  <si>
    <t>ΑΓΑΘΗ</t>
  </si>
  <si>
    <t>ΖΗΣΟΠΟΥΛΟΥ</t>
  </si>
  <si>
    <t>10048</t>
  </si>
  <si>
    <t>ΕΛΙΣΑΒΕΤ</t>
  </si>
  <si>
    <t>ΣΠΥΡΟΥ</t>
  </si>
  <si>
    <t>ΚΑΣΕΡΗΣ</t>
  </si>
  <si>
    <t>8368</t>
  </si>
  <si>
    <t>ΝΕΚΤΑΡΙΟΣ</t>
  </si>
  <si>
    <t>10288</t>
  </si>
  <si>
    <t>ΣΩΤΗΡΙΑ</t>
  </si>
  <si>
    <t>ΚΟΤΤΑΡΑ</t>
  </si>
  <si>
    <t>9114</t>
  </si>
  <si>
    <t>ΧΡΙΣΤΟΦΟΡΟΣ</t>
  </si>
  <si>
    <t>ΧΑΤΖΗΒΑΣΙΛΕΙΟΥ</t>
  </si>
  <si>
    <t>14949</t>
  </si>
  <si>
    <t>ΑΝΘΟΥΛΑ</t>
  </si>
  <si>
    <t>ΚΟΛΙΑΔΗ</t>
  </si>
  <si>
    <t>2553</t>
  </si>
  <si>
    <t>ΠΑΝΑΓΙΩΤΑ</t>
  </si>
  <si>
    <t>ΚΟΥΜΠΟΥΛΗ</t>
  </si>
  <si>
    <t>ΧΑΜΟΥΖΑΣ</t>
  </si>
  <si>
    <t>3993</t>
  </si>
  <si>
    <t>16221</t>
  </si>
  <si>
    <t>ΟΛΓΑ</t>
  </si>
  <si>
    <t>ΚΑΤΣΟΥΛΑ</t>
  </si>
  <si>
    <t>29706</t>
  </si>
  <si>
    <t>ΜΠΟΝΗ</t>
  </si>
  <si>
    <t>23665</t>
  </si>
  <si>
    <t>ΛΕΚΚΑΣ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</si>
</sst>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b/>
      <i/>
      <sz val="12"/>
      <color rgb="FF000000"/>
      <name val="Arial"/>
      <family val="2"/>
      <charset val="161"/>
    </font>
    <font>
      <b/>
      <i/>
      <u/>
      <sz val="14"/>
      <color rgb="FF000000"/>
      <name val="Arial"/>
      <family val="2"/>
      <charset val="161"/>
    </font>
    <font>
      <u/>
      <sz val="14"/>
      <color rgb="FF000000"/>
      <name val="Arial"/>
      <family val="2"/>
      <charset val="161"/>
    </font>
    <font>
      <b/>
      <u/>
      <sz val="14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8"/>
      <color rgb="FF000000"/>
      <name val="Calibri"/>
      <family val="2"/>
      <charset val="161"/>
    </font>
    <font>
      <b/>
      <u/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sz val="7"/>
      <color theme="1"/>
      <name val="Calibri"/>
      <family val="2"/>
      <charset val="161"/>
      <scheme val="minor"/>
    </font>
    <font>
      <b/>
      <u/>
      <sz val="1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8"/>
      <color theme="0"/>
      <name val="Arial"/>
      <family val="2"/>
      <charset val="161"/>
    </font>
    <font>
      <sz val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u/>
      <sz val="16"/>
      <color rgb="FF000000"/>
      <name val="Arial"/>
      <family val="2"/>
      <charset val="161"/>
    </font>
    <font>
      <sz val="10"/>
      <color theme="1" tint="4.9989318521683403E-2"/>
      <name val="Calibri"/>
      <family val="2"/>
      <charset val="161"/>
    </font>
    <font>
      <sz val="8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indexed="8"/>
      <name val="Arial"/>
      <family val="2"/>
      <charset val="161"/>
    </font>
    <font>
      <sz val="10"/>
      <name val="Calibri"/>
      <family val="2"/>
      <charset val="161"/>
    </font>
    <font>
      <sz val="12"/>
      <color theme="1"/>
      <name val="Tahoma"/>
      <family val="2"/>
      <charset val="161"/>
    </font>
    <font>
      <sz val="20"/>
      <color theme="0" tint="-4.9989318521683403E-2"/>
      <name val="Calibri"/>
      <family val="2"/>
      <charset val="161"/>
      <scheme val="minor"/>
    </font>
    <font>
      <sz val="7"/>
      <name val="Arial"/>
      <family val="2"/>
      <charset val="161"/>
    </font>
    <font>
      <sz val="8"/>
      <name val="Calibri"/>
      <family val="2"/>
      <charset val="161"/>
    </font>
    <font>
      <sz val="11"/>
      <color theme="4" tint="-0.249977111117893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Border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6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12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6" fillId="0" borderId="0" xfId="0" applyFont="1" applyBorder="1" applyAlignment="1"/>
    <xf numFmtId="0" fontId="0" fillId="0" borderId="0" xfId="0" applyBorder="1" applyAlignment="1">
      <alignment vertical="top" wrapText="1"/>
    </xf>
    <xf numFmtId="0" fontId="22" fillId="4" borderId="5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17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24" fillId="0" borderId="0" xfId="0" applyFont="1" applyBorder="1"/>
    <xf numFmtId="0" fontId="27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" fontId="22" fillId="5" borderId="1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0" xfId="0" applyBorder="1"/>
    <xf numFmtId="0" fontId="22" fillId="5" borderId="21" xfId="0" applyFont="1" applyFill="1" applyBorder="1" applyAlignment="1">
      <alignment horizontal="left" vertical="center" wrapText="1"/>
    </xf>
    <xf numFmtId="1" fontId="22" fillId="5" borderId="21" xfId="0" applyNumberFormat="1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23" fillId="0" borderId="0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5" xfId="0" applyFont="1" applyBorder="1" applyAlignment="1">
      <alignment vertical="top" wrapText="1"/>
    </xf>
    <xf numFmtId="0" fontId="36" fillId="0" borderId="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 wrapText="1"/>
    </xf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0" fillId="0" borderId="5" xfId="0" applyBorder="1"/>
    <xf numFmtId="0" fontId="10" fillId="0" borderId="5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8" xfId="0" applyBorder="1"/>
    <xf numFmtId="0" fontId="24" fillId="0" borderId="2" xfId="0" applyFont="1" applyBorder="1" applyAlignment="1">
      <alignment horizont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 vertical="top" wrapText="1"/>
    </xf>
    <xf numFmtId="0" fontId="19" fillId="0" borderId="0" xfId="0" applyFont="1" applyBorder="1" applyAlignment="1">
      <alignment horizontal="distributed" vertical="center" wrapText="1" indent="3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>
      <alignment wrapText="1"/>
    </xf>
    <xf numFmtId="0" fontId="19" fillId="0" borderId="0" xfId="0" applyFont="1" applyBorder="1" applyAlignment="1">
      <alignment horizontal="distributed" vertical="top" wrapText="1" indent="4"/>
    </xf>
    <xf numFmtId="0" fontId="6" fillId="2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31" fillId="6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16" fillId="0" borderId="0" xfId="0" applyFont="1" applyFill="1" applyBorder="1" applyAlignment="1"/>
    <xf numFmtId="0" fontId="19" fillId="0" borderId="0" xfId="0" applyFont="1" applyFill="1" applyBorder="1" applyAlignment="1">
      <alignment horizontal="distributed" vertical="center" wrapText="1" indent="3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distributed" vertical="top" wrapText="1" indent="4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6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40" fillId="0" borderId="1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19" xfId="0" applyFont="1" applyBorder="1" applyAlignment="1">
      <alignment horizontal="center" wrapText="1"/>
    </xf>
    <xf numFmtId="0" fontId="0" fillId="0" borderId="19" xfId="0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wrapText="1"/>
    </xf>
    <xf numFmtId="0" fontId="16" fillId="0" borderId="5" xfId="0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wrapTex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37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1" fillId="3" borderId="19" xfId="0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0" fillId="0" borderId="5" xfId="0" applyFill="1" applyBorder="1" applyAlignment="1">
      <alignment shrinkToFi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184</xdr:row>
          <xdr:rowOff>0</xdr:rowOff>
        </xdr:from>
        <xdr:to>
          <xdr:col>4</xdr:col>
          <xdr:colOff>323850</xdr:colOff>
          <xdr:row>184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183</xdr:row>
          <xdr:rowOff>0</xdr:rowOff>
        </xdr:from>
        <xdr:to>
          <xdr:col>4</xdr:col>
          <xdr:colOff>323850</xdr:colOff>
          <xdr:row>183</xdr:row>
          <xdr:rowOff>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2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177</xdr:row>
          <xdr:rowOff>0</xdr:rowOff>
        </xdr:from>
        <xdr:to>
          <xdr:col>4</xdr:col>
          <xdr:colOff>323850</xdr:colOff>
          <xdr:row>177</xdr:row>
          <xdr:rowOff>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3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182</xdr:row>
          <xdr:rowOff>0</xdr:rowOff>
        </xdr:from>
        <xdr:to>
          <xdr:col>4</xdr:col>
          <xdr:colOff>323850</xdr:colOff>
          <xdr:row>182</xdr:row>
          <xdr:rowOff>0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3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tabSelected="1" workbookViewId="0">
      <selection activeCell="C8" sqref="C8"/>
    </sheetView>
  </sheetViews>
  <sheetFormatPr defaultColWidth="8.85546875" defaultRowHeight="15" x14ac:dyDescent="0.25"/>
  <cols>
    <col min="1" max="1" width="42.7109375" style="112" bestFit="1" customWidth="1"/>
    <col min="2" max="2" width="18.5703125" style="61" customWidth="1"/>
    <col min="3" max="3" width="36.7109375" style="112" customWidth="1"/>
    <col min="4" max="6" width="8.85546875" style="112"/>
    <col min="7" max="7" width="12.42578125" style="112" bestFit="1" customWidth="1"/>
    <col min="8" max="8" width="21.85546875" style="112" bestFit="1" customWidth="1"/>
    <col min="9" max="16384" width="8.85546875" style="112"/>
  </cols>
  <sheetData>
    <row r="1" spans="1:8" ht="45" x14ac:dyDescent="0.25">
      <c r="A1" s="157" t="s">
        <v>252</v>
      </c>
      <c r="B1" s="158" t="s">
        <v>253</v>
      </c>
      <c r="C1" s="157" t="s">
        <v>2</v>
      </c>
      <c r="D1" s="159" t="s">
        <v>254</v>
      </c>
      <c r="E1" s="159" t="s">
        <v>255</v>
      </c>
      <c r="F1" s="160"/>
      <c r="G1" s="160"/>
      <c r="H1" s="160"/>
    </row>
    <row r="2" spans="1:8" x14ac:dyDescent="0.25">
      <c r="A2" s="160" t="s">
        <v>40</v>
      </c>
      <c r="B2" s="161" t="s">
        <v>257</v>
      </c>
      <c r="C2" s="162" t="s">
        <v>113</v>
      </c>
      <c r="D2" s="163">
        <v>3</v>
      </c>
      <c r="E2" s="161"/>
      <c r="F2" s="160" t="s">
        <v>312</v>
      </c>
      <c r="G2" s="160" t="s">
        <v>313</v>
      </c>
      <c r="H2" s="160" t="s">
        <v>314</v>
      </c>
    </row>
    <row r="3" spans="1:8" x14ac:dyDescent="0.25">
      <c r="A3" s="160" t="s">
        <v>40</v>
      </c>
      <c r="B3" s="161" t="s">
        <v>257</v>
      </c>
      <c r="C3" s="162" t="s">
        <v>183</v>
      </c>
      <c r="D3" s="163">
        <v>2</v>
      </c>
      <c r="E3" s="161"/>
      <c r="F3" s="160" t="s">
        <v>260</v>
      </c>
      <c r="G3" s="160" t="s">
        <v>261</v>
      </c>
      <c r="H3" s="160" t="s">
        <v>250</v>
      </c>
    </row>
    <row r="4" spans="1:8" ht="30" x14ac:dyDescent="0.25">
      <c r="A4" s="160" t="s">
        <v>40</v>
      </c>
      <c r="B4" s="161" t="s">
        <v>257</v>
      </c>
      <c r="C4" s="162" t="s">
        <v>152</v>
      </c>
      <c r="D4" s="163">
        <v>2</v>
      </c>
      <c r="E4" s="161"/>
      <c r="F4" s="160" t="s">
        <v>260</v>
      </c>
      <c r="G4" s="160" t="s">
        <v>261</v>
      </c>
      <c r="H4" s="160" t="s">
        <v>250</v>
      </c>
    </row>
    <row r="5" spans="1:8" ht="30" x14ac:dyDescent="0.25">
      <c r="A5" s="160" t="s">
        <v>40</v>
      </c>
      <c r="B5" s="161" t="s">
        <v>257</v>
      </c>
      <c r="C5" s="162" t="s">
        <v>186</v>
      </c>
      <c r="D5" s="163"/>
      <c r="E5" s="161">
        <v>1</v>
      </c>
      <c r="F5" s="160" t="s">
        <v>260</v>
      </c>
      <c r="G5" s="160" t="s">
        <v>261</v>
      </c>
      <c r="H5" s="160" t="s">
        <v>250</v>
      </c>
    </row>
    <row r="6" spans="1:8" x14ac:dyDescent="0.25">
      <c r="A6" s="160" t="s">
        <v>45</v>
      </c>
      <c r="B6" s="161" t="s">
        <v>251</v>
      </c>
      <c r="C6" s="162" t="s">
        <v>173</v>
      </c>
      <c r="D6" s="163">
        <v>2</v>
      </c>
      <c r="E6" s="161"/>
      <c r="F6" s="160" t="s">
        <v>262</v>
      </c>
      <c r="G6" s="160" t="s">
        <v>263</v>
      </c>
      <c r="H6" s="160" t="s">
        <v>231</v>
      </c>
    </row>
    <row r="7" spans="1:8" x14ac:dyDescent="0.25">
      <c r="A7" s="160" t="s">
        <v>44</v>
      </c>
      <c r="B7" s="161" t="s">
        <v>251</v>
      </c>
      <c r="C7" s="162" t="s">
        <v>160</v>
      </c>
      <c r="D7" s="164">
        <v>2</v>
      </c>
      <c r="E7" s="164"/>
      <c r="F7" s="160" t="s">
        <v>262</v>
      </c>
      <c r="G7" s="160" t="s">
        <v>263</v>
      </c>
      <c r="H7" s="160" t="s">
        <v>231</v>
      </c>
    </row>
    <row r="8" spans="1:8" x14ac:dyDescent="0.25">
      <c r="A8" s="160" t="s">
        <v>44</v>
      </c>
      <c r="B8" s="161" t="s">
        <v>257</v>
      </c>
      <c r="C8" s="160" t="s">
        <v>37</v>
      </c>
      <c r="D8" s="164">
        <v>2</v>
      </c>
      <c r="E8" s="164"/>
      <c r="F8" s="160" t="s">
        <v>262</v>
      </c>
      <c r="G8" s="160" t="s">
        <v>263</v>
      </c>
      <c r="H8" s="160" t="s">
        <v>231</v>
      </c>
    </row>
    <row r="9" spans="1:8" x14ac:dyDescent="0.25">
      <c r="A9" s="160" t="s">
        <v>256</v>
      </c>
      <c r="B9" s="161" t="s">
        <v>251</v>
      </c>
      <c r="C9" s="160" t="s">
        <v>189</v>
      </c>
      <c r="D9" s="164">
        <v>2</v>
      </c>
      <c r="E9" s="164"/>
      <c r="F9" s="160" t="s">
        <v>264</v>
      </c>
      <c r="G9" s="160" t="s">
        <v>265</v>
      </c>
      <c r="H9" s="160" t="s">
        <v>237</v>
      </c>
    </row>
    <row r="10" spans="1:8" x14ac:dyDescent="0.25">
      <c r="A10" s="160" t="s">
        <v>256</v>
      </c>
      <c r="B10" s="161" t="s">
        <v>251</v>
      </c>
      <c r="C10" s="160" t="s">
        <v>216</v>
      </c>
      <c r="D10" s="164"/>
      <c r="E10" s="164">
        <v>2</v>
      </c>
      <c r="F10" s="160" t="s">
        <v>264</v>
      </c>
      <c r="G10" s="160" t="s">
        <v>265</v>
      </c>
      <c r="H10" s="160" t="s">
        <v>237</v>
      </c>
    </row>
    <row r="11" spans="1:8" x14ac:dyDescent="0.25">
      <c r="A11" s="160" t="s">
        <v>256</v>
      </c>
      <c r="B11" s="161" t="s">
        <v>251</v>
      </c>
      <c r="C11" s="160" t="s">
        <v>192</v>
      </c>
      <c r="D11" s="164">
        <v>2</v>
      </c>
      <c r="E11" s="164"/>
      <c r="F11" s="160" t="s">
        <v>264</v>
      </c>
      <c r="G11" s="160" t="s">
        <v>265</v>
      </c>
      <c r="H11" s="160" t="s">
        <v>237</v>
      </c>
    </row>
    <row r="12" spans="1:8" x14ac:dyDescent="0.25">
      <c r="A12" s="160" t="s">
        <v>203</v>
      </c>
      <c r="B12" s="161" t="s">
        <v>251</v>
      </c>
      <c r="C12" s="174" t="s">
        <v>106</v>
      </c>
      <c r="D12" s="164">
        <v>2</v>
      </c>
      <c r="E12" s="164"/>
      <c r="F12" s="160" t="s">
        <v>266</v>
      </c>
      <c r="G12" s="160" t="s">
        <v>267</v>
      </c>
      <c r="H12" s="160" t="s">
        <v>240</v>
      </c>
    </row>
    <row r="13" spans="1:8" x14ac:dyDescent="0.25">
      <c r="A13" s="160" t="s">
        <v>45</v>
      </c>
      <c r="B13" s="161" t="s">
        <v>251</v>
      </c>
      <c r="C13" s="162" t="s">
        <v>174</v>
      </c>
      <c r="D13" s="163">
        <v>2</v>
      </c>
      <c r="E13" s="161"/>
      <c r="F13" s="160" t="s">
        <v>268</v>
      </c>
      <c r="G13" s="160" t="s">
        <v>269</v>
      </c>
      <c r="H13" s="160" t="s">
        <v>235</v>
      </c>
    </row>
    <row r="14" spans="1:8" x14ac:dyDescent="0.25">
      <c r="A14" s="160" t="s">
        <v>39</v>
      </c>
      <c r="B14" s="161" t="s">
        <v>251</v>
      </c>
      <c r="C14" s="162" t="s">
        <v>163</v>
      </c>
      <c r="D14" s="111">
        <v>2</v>
      </c>
      <c r="E14" s="111"/>
      <c r="F14" s="160" t="s">
        <v>270</v>
      </c>
      <c r="G14" s="160" t="s">
        <v>271</v>
      </c>
      <c r="H14" s="160" t="s">
        <v>225</v>
      </c>
    </row>
    <row r="15" spans="1:8" x14ac:dyDescent="0.25">
      <c r="A15" s="160" t="s">
        <v>39</v>
      </c>
      <c r="B15" s="161" t="s">
        <v>251</v>
      </c>
      <c r="C15" s="162" t="s">
        <v>164</v>
      </c>
      <c r="D15" s="111">
        <v>2</v>
      </c>
      <c r="E15" s="111"/>
      <c r="F15" s="160" t="s">
        <v>270</v>
      </c>
      <c r="G15" s="160" t="s">
        <v>271</v>
      </c>
      <c r="H15" s="160" t="s">
        <v>225</v>
      </c>
    </row>
    <row r="16" spans="1:8" x14ac:dyDescent="0.25">
      <c r="A16" s="160" t="s">
        <v>256</v>
      </c>
      <c r="B16" s="161" t="s">
        <v>251</v>
      </c>
      <c r="C16" s="160" t="s">
        <v>191</v>
      </c>
      <c r="D16" s="164">
        <v>2</v>
      </c>
      <c r="E16" s="164"/>
      <c r="F16" s="160" t="s">
        <v>270</v>
      </c>
      <c r="G16" s="160" t="s">
        <v>271</v>
      </c>
      <c r="H16" s="160" t="s">
        <v>225</v>
      </c>
    </row>
    <row r="17" spans="1:8" x14ac:dyDescent="0.25">
      <c r="A17" s="160" t="s">
        <v>40</v>
      </c>
      <c r="B17" s="161" t="s">
        <v>257</v>
      </c>
      <c r="C17" s="162" t="s">
        <v>187</v>
      </c>
      <c r="D17" s="74"/>
      <c r="E17" s="74">
        <v>2</v>
      </c>
      <c r="F17" s="160" t="s">
        <v>270</v>
      </c>
      <c r="G17" s="160" t="s">
        <v>271</v>
      </c>
      <c r="H17" s="160" t="s">
        <v>225</v>
      </c>
    </row>
    <row r="18" spans="1:8" x14ac:dyDescent="0.25">
      <c r="A18" s="160" t="s">
        <v>45</v>
      </c>
      <c r="B18" s="161" t="s">
        <v>251</v>
      </c>
      <c r="C18" s="162" t="s">
        <v>175</v>
      </c>
      <c r="D18" s="163">
        <v>2</v>
      </c>
      <c r="E18" s="111"/>
      <c r="F18" s="160" t="s">
        <v>338</v>
      </c>
      <c r="G18" s="160" t="s">
        <v>339</v>
      </c>
      <c r="H18" s="160" t="s">
        <v>340</v>
      </c>
    </row>
    <row r="19" spans="1:8" x14ac:dyDescent="0.25">
      <c r="A19" s="160" t="s">
        <v>39</v>
      </c>
      <c r="B19" s="161" t="s">
        <v>251</v>
      </c>
      <c r="C19" s="162" t="s">
        <v>166</v>
      </c>
      <c r="D19" s="111">
        <v>1</v>
      </c>
      <c r="E19" s="111"/>
      <c r="F19" s="160" t="s">
        <v>272</v>
      </c>
      <c r="G19" s="160" t="s">
        <v>273</v>
      </c>
      <c r="H19" s="160" t="s">
        <v>227</v>
      </c>
    </row>
    <row r="20" spans="1:8" x14ac:dyDescent="0.25">
      <c r="A20" s="160" t="s">
        <v>44</v>
      </c>
      <c r="B20" s="161" t="s">
        <v>251</v>
      </c>
      <c r="C20" s="162" t="s">
        <v>158</v>
      </c>
      <c r="D20" s="164">
        <v>2</v>
      </c>
      <c r="E20" s="164"/>
      <c r="F20" s="160" t="s">
        <v>274</v>
      </c>
      <c r="G20" s="160" t="s">
        <v>275</v>
      </c>
      <c r="H20" s="160" t="s">
        <v>243</v>
      </c>
    </row>
    <row r="21" spans="1:8" x14ac:dyDescent="0.25">
      <c r="A21" s="160" t="s">
        <v>97</v>
      </c>
      <c r="B21" s="161" t="s">
        <v>257</v>
      </c>
      <c r="C21" s="160" t="s">
        <v>198</v>
      </c>
      <c r="D21" s="164">
        <v>2</v>
      </c>
      <c r="E21" s="164"/>
      <c r="F21" s="160" t="s">
        <v>274</v>
      </c>
      <c r="G21" s="160" t="s">
        <v>275</v>
      </c>
      <c r="H21" s="160" t="s">
        <v>243</v>
      </c>
    </row>
    <row r="22" spans="1:8" x14ac:dyDescent="0.25">
      <c r="A22" s="160" t="s">
        <v>97</v>
      </c>
      <c r="B22" s="161" t="s">
        <v>257</v>
      </c>
      <c r="C22" s="160" t="s">
        <v>199</v>
      </c>
      <c r="D22" s="164">
        <v>2</v>
      </c>
      <c r="E22" s="164"/>
      <c r="F22" s="160" t="s">
        <v>274</v>
      </c>
      <c r="G22" s="160" t="s">
        <v>275</v>
      </c>
      <c r="H22" s="160" t="s">
        <v>243</v>
      </c>
    </row>
    <row r="23" spans="1:8" ht="30" x14ac:dyDescent="0.25">
      <c r="A23" s="160" t="s">
        <v>44</v>
      </c>
      <c r="B23" s="161" t="s">
        <v>251</v>
      </c>
      <c r="C23" s="162" t="s">
        <v>162</v>
      </c>
      <c r="D23" s="164"/>
      <c r="E23" s="164">
        <v>3</v>
      </c>
      <c r="F23" s="160" t="s">
        <v>274</v>
      </c>
      <c r="G23" s="160" t="s">
        <v>275</v>
      </c>
      <c r="H23" s="160" t="s">
        <v>243</v>
      </c>
    </row>
    <row r="24" spans="1:8" x14ac:dyDescent="0.25">
      <c r="A24" s="160" t="s">
        <v>45</v>
      </c>
      <c r="B24" s="161" t="s">
        <v>251</v>
      </c>
      <c r="C24" s="162" t="s">
        <v>115</v>
      </c>
      <c r="D24" s="163">
        <v>2</v>
      </c>
      <c r="E24" s="161"/>
      <c r="F24" s="160" t="s">
        <v>276</v>
      </c>
      <c r="G24" s="160" t="s">
        <v>277</v>
      </c>
      <c r="H24" s="160" t="s">
        <v>232</v>
      </c>
    </row>
    <row r="25" spans="1:8" x14ac:dyDescent="0.25">
      <c r="A25" s="160" t="s">
        <v>43</v>
      </c>
      <c r="B25" s="161" t="s">
        <v>251</v>
      </c>
      <c r="C25" s="160" t="s">
        <v>123</v>
      </c>
      <c r="D25" s="164">
        <v>2</v>
      </c>
      <c r="E25" s="164"/>
      <c r="F25" s="160" t="s">
        <v>278</v>
      </c>
      <c r="G25" s="160" t="s">
        <v>279</v>
      </c>
      <c r="H25" s="160" t="s">
        <v>248</v>
      </c>
    </row>
    <row r="26" spans="1:8" x14ac:dyDescent="0.25">
      <c r="A26" s="160" t="s">
        <v>45</v>
      </c>
      <c r="B26" s="161" t="s">
        <v>251</v>
      </c>
      <c r="C26" s="162" t="s">
        <v>177</v>
      </c>
      <c r="D26" s="163">
        <v>3</v>
      </c>
      <c r="E26" s="161"/>
      <c r="F26" s="160" t="s">
        <v>343</v>
      </c>
      <c r="G26" s="160" t="s">
        <v>271</v>
      </c>
      <c r="H26" s="160" t="s">
        <v>344</v>
      </c>
    </row>
    <row r="27" spans="1:8" x14ac:dyDescent="0.25">
      <c r="A27" s="160" t="s">
        <v>39</v>
      </c>
      <c r="B27" s="161" t="s">
        <v>251</v>
      </c>
      <c r="C27" s="162" t="s">
        <v>167</v>
      </c>
      <c r="D27" s="111">
        <v>1</v>
      </c>
      <c r="E27" s="111"/>
      <c r="F27" s="160" t="s">
        <v>280</v>
      </c>
      <c r="G27" s="160" t="s">
        <v>281</v>
      </c>
      <c r="H27" s="160" t="s">
        <v>228</v>
      </c>
    </row>
    <row r="28" spans="1:8" x14ac:dyDescent="0.25">
      <c r="A28" s="160" t="s">
        <v>39</v>
      </c>
      <c r="B28" s="161" t="s">
        <v>251</v>
      </c>
      <c r="C28" s="162" t="s">
        <v>153</v>
      </c>
      <c r="D28" s="111"/>
      <c r="E28" s="111">
        <v>3</v>
      </c>
      <c r="F28" s="160" t="s">
        <v>280</v>
      </c>
      <c r="G28" s="160" t="s">
        <v>281</v>
      </c>
      <c r="H28" s="160" t="s">
        <v>228</v>
      </c>
    </row>
    <row r="29" spans="1:8" ht="30" x14ac:dyDescent="0.25">
      <c r="A29" s="160" t="s">
        <v>39</v>
      </c>
      <c r="B29" s="161" t="s">
        <v>251</v>
      </c>
      <c r="C29" s="162" t="s">
        <v>46</v>
      </c>
      <c r="D29" s="111"/>
      <c r="E29" s="111">
        <v>3</v>
      </c>
      <c r="F29" s="160" t="s">
        <v>280</v>
      </c>
      <c r="G29" s="160" t="s">
        <v>281</v>
      </c>
      <c r="H29" s="160" t="s">
        <v>228</v>
      </c>
    </row>
    <row r="30" spans="1:8" x14ac:dyDescent="0.25">
      <c r="A30" s="160" t="s">
        <v>39</v>
      </c>
      <c r="B30" s="161" t="s">
        <v>257</v>
      </c>
      <c r="C30" s="162" t="s">
        <v>219</v>
      </c>
      <c r="D30" s="111">
        <v>1</v>
      </c>
      <c r="E30" s="111"/>
      <c r="F30" s="160" t="s">
        <v>294</v>
      </c>
      <c r="G30" s="160" t="s">
        <v>295</v>
      </c>
      <c r="H30" s="160" t="s">
        <v>230</v>
      </c>
    </row>
    <row r="31" spans="1:8" x14ac:dyDescent="0.25">
      <c r="A31" s="160" t="s">
        <v>39</v>
      </c>
      <c r="B31" s="161" t="s">
        <v>257</v>
      </c>
      <c r="C31" s="162" t="s">
        <v>220</v>
      </c>
      <c r="D31" s="111"/>
      <c r="E31" s="111">
        <v>3</v>
      </c>
      <c r="F31" s="160" t="s">
        <v>294</v>
      </c>
      <c r="G31" s="160" t="s">
        <v>295</v>
      </c>
      <c r="H31" s="160" t="s">
        <v>230</v>
      </c>
    </row>
    <row r="32" spans="1:8" x14ac:dyDescent="0.25">
      <c r="A32" s="160" t="s">
        <v>45</v>
      </c>
      <c r="B32" s="161" t="s">
        <v>251</v>
      </c>
      <c r="C32" s="162" t="s">
        <v>114</v>
      </c>
      <c r="D32" s="163">
        <v>2</v>
      </c>
      <c r="E32" s="161"/>
      <c r="F32" s="160" t="s">
        <v>282</v>
      </c>
      <c r="G32" s="160" t="s">
        <v>283</v>
      </c>
      <c r="H32" s="160" t="s">
        <v>233</v>
      </c>
    </row>
    <row r="33" spans="1:8" ht="45" x14ac:dyDescent="0.25">
      <c r="A33" s="160" t="s">
        <v>45</v>
      </c>
      <c r="B33" s="161" t="s">
        <v>251</v>
      </c>
      <c r="C33" s="162" t="s">
        <v>178</v>
      </c>
      <c r="D33" s="163">
        <v>2</v>
      </c>
      <c r="E33" s="161"/>
      <c r="F33" s="160" t="s">
        <v>282</v>
      </c>
      <c r="G33" s="160" t="s">
        <v>283</v>
      </c>
      <c r="H33" s="160" t="s">
        <v>233</v>
      </c>
    </row>
    <row r="34" spans="1:8" ht="30" x14ac:dyDescent="0.25">
      <c r="A34" s="160" t="s">
        <v>45</v>
      </c>
      <c r="B34" s="161" t="s">
        <v>251</v>
      </c>
      <c r="C34" s="162" t="s">
        <v>179</v>
      </c>
      <c r="D34" s="163"/>
      <c r="E34" s="161">
        <v>3</v>
      </c>
      <c r="F34" s="160" t="s">
        <v>282</v>
      </c>
      <c r="G34" s="160" t="s">
        <v>283</v>
      </c>
      <c r="H34" s="160" t="s">
        <v>233</v>
      </c>
    </row>
    <row r="35" spans="1:8" ht="45" x14ac:dyDescent="0.25">
      <c r="A35" s="160" t="s">
        <v>40</v>
      </c>
      <c r="B35" s="161" t="s">
        <v>257</v>
      </c>
      <c r="C35" s="162" t="s">
        <v>178</v>
      </c>
      <c r="D35" s="163">
        <v>3</v>
      </c>
      <c r="E35" s="161"/>
      <c r="F35" s="160" t="s">
        <v>315</v>
      </c>
      <c r="G35" s="160" t="s">
        <v>316</v>
      </c>
      <c r="H35" s="160" t="s">
        <v>317</v>
      </c>
    </row>
    <row r="36" spans="1:8" x14ac:dyDescent="0.25">
      <c r="A36" s="160" t="s">
        <v>44</v>
      </c>
      <c r="B36" s="161" t="s">
        <v>257</v>
      </c>
      <c r="C36" s="160" t="s">
        <v>124</v>
      </c>
      <c r="D36" s="164">
        <v>2</v>
      </c>
      <c r="E36" s="164"/>
      <c r="F36" s="160" t="s">
        <v>284</v>
      </c>
      <c r="G36" s="160" t="s">
        <v>285</v>
      </c>
      <c r="H36" s="160" t="s">
        <v>245</v>
      </c>
    </row>
    <row r="37" spans="1:8" x14ac:dyDescent="0.25">
      <c r="A37" s="160" t="s">
        <v>44</v>
      </c>
      <c r="B37" s="161" t="s">
        <v>251</v>
      </c>
      <c r="C37" s="162" t="s">
        <v>156</v>
      </c>
      <c r="D37" s="164">
        <v>3</v>
      </c>
      <c r="E37" s="164"/>
      <c r="F37" s="160" t="s">
        <v>284</v>
      </c>
      <c r="G37" s="160" t="s">
        <v>285</v>
      </c>
      <c r="H37" s="160" t="s">
        <v>245</v>
      </c>
    </row>
    <row r="38" spans="1:8" ht="30" x14ac:dyDescent="0.25">
      <c r="A38" s="160" t="s">
        <v>44</v>
      </c>
      <c r="B38" s="161" t="s">
        <v>257</v>
      </c>
      <c r="C38" s="162" t="s">
        <v>46</v>
      </c>
      <c r="D38" s="164"/>
      <c r="E38" s="164">
        <v>3</v>
      </c>
      <c r="F38" s="160" t="s">
        <v>284</v>
      </c>
      <c r="G38" s="160" t="s">
        <v>285</v>
      </c>
      <c r="H38" s="160" t="s">
        <v>245</v>
      </c>
    </row>
    <row r="39" spans="1:8" x14ac:dyDescent="0.25">
      <c r="A39" s="160" t="s">
        <v>43</v>
      </c>
      <c r="B39" s="161" t="s">
        <v>251</v>
      </c>
      <c r="C39" s="160" t="s">
        <v>195</v>
      </c>
      <c r="D39" s="164">
        <v>3</v>
      </c>
      <c r="E39" s="164"/>
      <c r="F39" s="160" t="s">
        <v>286</v>
      </c>
      <c r="G39" s="160" t="s">
        <v>287</v>
      </c>
      <c r="H39" s="160" t="s">
        <v>244</v>
      </c>
    </row>
    <row r="40" spans="1:8" ht="30" x14ac:dyDescent="0.25">
      <c r="A40" s="160" t="s">
        <v>44</v>
      </c>
      <c r="B40" s="161" t="s">
        <v>251</v>
      </c>
      <c r="C40" s="162" t="s">
        <v>157</v>
      </c>
      <c r="D40" s="164">
        <v>3</v>
      </c>
      <c r="E40" s="164"/>
      <c r="F40" s="160" t="s">
        <v>286</v>
      </c>
      <c r="G40" s="160" t="s">
        <v>287</v>
      </c>
      <c r="H40" s="160" t="s">
        <v>244</v>
      </c>
    </row>
    <row r="41" spans="1:8" ht="30" x14ac:dyDescent="0.25">
      <c r="A41" s="160" t="s">
        <v>44</v>
      </c>
      <c r="B41" s="161" t="s">
        <v>257</v>
      </c>
      <c r="C41" s="162" t="s">
        <v>215</v>
      </c>
      <c r="D41" s="164"/>
      <c r="E41" s="164">
        <v>2</v>
      </c>
      <c r="F41" s="160" t="s">
        <v>286</v>
      </c>
      <c r="G41" s="160" t="s">
        <v>287</v>
      </c>
      <c r="H41" s="160" t="s">
        <v>244</v>
      </c>
    </row>
    <row r="42" spans="1:8" x14ac:dyDescent="0.25">
      <c r="A42" s="160" t="s">
        <v>256</v>
      </c>
      <c r="B42" s="161" t="s">
        <v>251</v>
      </c>
      <c r="C42" s="162" t="s">
        <v>206</v>
      </c>
      <c r="D42" s="164">
        <v>1</v>
      </c>
      <c r="E42" s="164"/>
      <c r="F42" s="160" t="s">
        <v>288</v>
      </c>
      <c r="G42" s="160" t="s">
        <v>289</v>
      </c>
      <c r="H42" s="160" t="s">
        <v>239</v>
      </c>
    </row>
    <row r="43" spans="1:8" x14ac:dyDescent="0.25">
      <c r="A43" s="160" t="s">
        <v>256</v>
      </c>
      <c r="B43" s="161" t="s">
        <v>251</v>
      </c>
      <c r="C43" s="162" t="s">
        <v>207</v>
      </c>
      <c r="D43" s="164"/>
      <c r="E43" s="164">
        <v>1</v>
      </c>
      <c r="F43" s="160" t="s">
        <v>288</v>
      </c>
      <c r="G43" s="160" t="s">
        <v>289</v>
      </c>
      <c r="H43" s="160" t="s">
        <v>239</v>
      </c>
    </row>
    <row r="44" spans="1:8" x14ac:dyDescent="0.25">
      <c r="A44" s="160" t="s">
        <v>44</v>
      </c>
      <c r="B44" s="161" t="s">
        <v>257</v>
      </c>
      <c r="C44" s="160" t="s">
        <v>112</v>
      </c>
      <c r="D44" s="164">
        <v>3</v>
      </c>
      <c r="E44" s="164"/>
      <c r="F44" s="160" t="s">
        <v>309</v>
      </c>
      <c r="G44" s="160" t="s">
        <v>310</v>
      </c>
      <c r="H44" s="160" t="s">
        <v>311</v>
      </c>
    </row>
    <row r="45" spans="1:8" x14ac:dyDescent="0.25">
      <c r="A45" s="160" t="s">
        <v>256</v>
      </c>
      <c r="B45" s="161" t="s">
        <v>251</v>
      </c>
      <c r="C45" s="160" t="s">
        <v>193</v>
      </c>
      <c r="D45" s="164">
        <v>2</v>
      </c>
      <c r="E45" s="164"/>
      <c r="F45" s="160" t="s">
        <v>290</v>
      </c>
      <c r="G45" s="160" t="s">
        <v>291</v>
      </c>
      <c r="H45" s="160" t="s">
        <v>241</v>
      </c>
    </row>
    <row r="46" spans="1:8" x14ac:dyDescent="0.25">
      <c r="A46" s="160" t="s">
        <v>39</v>
      </c>
      <c r="B46" s="161" t="s">
        <v>251</v>
      </c>
      <c r="C46" s="160" t="s">
        <v>165</v>
      </c>
      <c r="D46" s="111">
        <v>1</v>
      </c>
      <c r="E46" s="111"/>
      <c r="F46" s="160" t="s">
        <v>292</v>
      </c>
      <c r="G46" s="160" t="s">
        <v>293</v>
      </c>
      <c r="H46" s="160" t="s">
        <v>226</v>
      </c>
    </row>
    <row r="47" spans="1:8" x14ac:dyDescent="0.25">
      <c r="A47" s="160" t="s">
        <v>39</v>
      </c>
      <c r="B47" s="161" t="s">
        <v>257</v>
      </c>
      <c r="C47" s="160" t="s">
        <v>217</v>
      </c>
      <c r="D47" s="111">
        <v>1</v>
      </c>
      <c r="E47" s="111"/>
      <c r="F47" s="160" t="s">
        <v>294</v>
      </c>
      <c r="G47" s="160" t="s">
        <v>295</v>
      </c>
      <c r="H47" s="160" t="s">
        <v>230</v>
      </c>
    </row>
    <row r="48" spans="1:8" x14ac:dyDescent="0.25">
      <c r="A48" s="160" t="s">
        <v>39</v>
      </c>
      <c r="B48" s="161" t="s">
        <v>257</v>
      </c>
      <c r="C48" s="162" t="s">
        <v>218</v>
      </c>
      <c r="D48" s="111"/>
      <c r="E48" s="111">
        <v>3</v>
      </c>
      <c r="F48" s="160" t="s">
        <v>294</v>
      </c>
      <c r="G48" s="160" t="s">
        <v>295</v>
      </c>
      <c r="H48" s="160" t="s">
        <v>230</v>
      </c>
    </row>
    <row r="49" spans="1:8" x14ac:dyDescent="0.25">
      <c r="A49" s="160" t="s">
        <v>39</v>
      </c>
      <c r="B49" s="161" t="s">
        <v>257</v>
      </c>
      <c r="C49" s="162" t="s">
        <v>223</v>
      </c>
      <c r="D49" s="111">
        <v>1</v>
      </c>
      <c r="E49" s="111"/>
      <c r="F49" s="160" t="s">
        <v>296</v>
      </c>
      <c r="G49" s="160" t="s">
        <v>297</v>
      </c>
      <c r="H49" s="160" t="s">
        <v>229</v>
      </c>
    </row>
    <row r="50" spans="1:8" x14ac:dyDescent="0.25">
      <c r="A50" s="160" t="s">
        <v>39</v>
      </c>
      <c r="B50" s="161" t="s">
        <v>257</v>
      </c>
      <c r="C50" s="162" t="s">
        <v>224</v>
      </c>
      <c r="D50" s="164"/>
      <c r="E50" s="164">
        <v>3</v>
      </c>
      <c r="F50" s="160" t="s">
        <v>296</v>
      </c>
      <c r="G50" s="160" t="s">
        <v>297</v>
      </c>
      <c r="H50" s="160" t="s">
        <v>229</v>
      </c>
    </row>
    <row r="51" spans="1:8" x14ac:dyDescent="0.25">
      <c r="A51" s="160" t="s">
        <v>39</v>
      </c>
      <c r="B51" s="161" t="s">
        <v>251</v>
      </c>
      <c r="C51" s="162" t="s">
        <v>168</v>
      </c>
      <c r="D51" s="111">
        <v>1</v>
      </c>
      <c r="E51" s="111"/>
      <c r="F51" s="160" t="s">
        <v>296</v>
      </c>
      <c r="G51" s="160" t="s">
        <v>297</v>
      </c>
      <c r="H51" s="160" t="s">
        <v>229</v>
      </c>
    </row>
    <row r="52" spans="1:8" x14ac:dyDescent="0.25">
      <c r="A52" s="160" t="s">
        <v>39</v>
      </c>
      <c r="B52" s="161" t="s">
        <v>251</v>
      </c>
      <c r="C52" s="162" t="s">
        <v>169</v>
      </c>
      <c r="D52" s="164"/>
      <c r="E52" s="164">
        <v>3</v>
      </c>
      <c r="F52" s="160" t="s">
        <v>296</v>
      </c>
      <c r="G52" s="160" t="s">
        <v>297</v>
      </c>
      <c r="H52" s="160" t="s">
        <v>229</v>
      </c>
    </row>
    <row r="53" spans="1:8" x14ac:dyDescent="0.25">
      <c r="A53" s="160" t="s">
        <v>39</v>
      </c>
      <c r="B53" s="161" t="s">
        <v>251</v>
      </c>
      <c r="C53" s="162" t="s">
        <v>170</v>
      </c>
      <c r="D53" s="164">
        <v>1</v>
      </c>
      <c r="E53" s="164"/>
      <c r="F53" s="160" t="s">
        <v>318</v>
      </c>
      <c r="G53" s="160" t="s">
        <v>319</v>
      </c>
      <c r="H53" s="160" t="s">
        <v>320</v>
      </c>
    </row>
    <row r="54" spans="1:8" x14ac:dyDescent="0.25">
      <c r="A54" s="160" t="s">
        <v>39</v>
      </c>
      <c r="B54" s="161" t="s">
        <v>251</v>
      </c>
      <c r="C54" s="162" t="s">
        <v>171</v>
      </c>
      <c r="D54" s="74"/>
      <c r="E54" s="74">
        <v>1</v>
      </c>
      <c r="F54" s="160" t="s">
        <v>318</v>
      </c>
      <c r="G54" s="160" t="s">
        <v>319</v>
      </c>
      <c r="H54" s="160" t="s">
        <v>320</v>
      </c>
    </row>
    <row r="55" spans="1:8" x14ac:dyDescent="0.25">
      <c r="A55" s="160" t="s">
        <v>44</v>
      </c>
      <c r="B55" s="161" t="s">
        <v>251</v>
      </c>
      <c r="C55" s="162" t="s">
        <v>159</v>
      </c>
      <c r="D55" s="164">
        <v>2</v>
      </c>
      <c r="E55" s="164"/>
      <c r="F55" s="160" t="s">
        <v>298</v>
      </c>
      <c r="G55" s="160" t="s">
        <v>299</v>
      </c>
      <c r="H55" s="160" t="s">
        <v>246</v>
      </c>
    </row>
    <row r="56" spans="1:8" x14ac:dyDescent="0.25">
      <c r="A56" s="160" t="s">
        <v>44</v>
      </c>
      <c r="B56" s="161" t="s">
        <v>257</v>
      </c>
      <c r="C56" s="160" t="s">
        <v>38</v>
      </c>
      <c r="D56" s="164">
        <v>2</v>
      </c>
      <c r="E56" s="164"/>
      <c r="F56" s="160" t="s">
        <v>298</v>
      </c>
      <c r="G56" s="160" t="s">
        <v>299</v>
      </c>
      <c r="H56" s="160" t="s">
        <v>246</v>
      </c>
    </row>
    <row r="57" spans="1:8" x14ac:dyDescent="0.25">
      <c r="A57" s="160" t="s">
        <v>256</v>
      </c>
      <c r="B57" s="161" t="s">
        <v>251</v>
      </c>
      <c r="C57" s="160" t="s">
        <v>188</v>
      </c>
      <c r="D57" s="164">
        <v>2</v>
      </c>
      <c r="E57" s="164"/>
      <c r="F57" s="160" t="s">
        <v>300</v>
      </c>
      <c r="G57" s="160" t="s">
        <v>299</v>
      </c>
      <c r="H57" s="160" t="s">
        <v>236</v>
      </c>
    </row>
    <row r="58" spans="1:8" x14ac:dyDescent="0.25">
      <c r="A58" s="160" t="s">
        <v>256</v>
      </c>
      <c r="B58" s="161" t="s">
        <v>251</v>
      </c>
      <c r="C58" s="160" t="s">
        <v>190</v>
      </c>
      <c r="D58" s="164">
        <v>2</v>
      </c>
      <c r="E58" s="164"/>
      <c r="F58" s="160" t="s">
        <v>300</v>
      </c>
      <c r="G58" s="160" t="s">
        <v>299</v>
      </c>
      <c r="H58" s="160" t="s">
        <v>236</v>
      </c>
    </row>
    <row r="59" spans="1:8" ht="30" x14ac:dyDescent="0.25">
      <c r="A59" s="160" t="s">
        <v>45</v>
      </c>
      <c r="B59" s="161" t="s">
        <v>251</v>
      </c>
      <c r="C59" s="162" t="s">
        <v>176</v>
      </c>
      <c r="D59" s="163"/>
      <c r="E59" s="161">
        <v>2</v>
      </c>
      <c r="F59" s="160" t="s">
        <v>303</v>
      </c>
      <c r="G59" s="160" t="s">
        <v>304</v>
      </c>
      <c r="H59" s="160" t="s">
        <v>234</v>
      </c>
    </row>
    <row r="60" spans="1:8" ht="30" x14ac:dyDescent="0.25">
      <c r="A60" s="160" t="s">
        <v>40</v>
      </c>
      <c r="B60" s="161" t="s">
        <v>257</v>
      </c>
      <c r="C60" s="162" t="s">
        <v>181</v>
      </c>
      <c r="D60" s="163"/>
      <c r="E60" s="161">
        <v>2</v>
      </c>
      <c r="F60" s="160" t="s">
        <v>303</v>
      </c>
      <c r="G60" s="160" t="s">
        <v>304</v>
      </c>
      <c r="H60" s="160" t="s">
        <v>234</v>
      </c>
    </row>
    <row r="61" spans="1:8" x14ac:dyDescent="0.25">
      <c r="A61" s="160" t="s">
        <v>43</v>
      </c>
      <c r="B61" s="161" t="s">
        <v>251</v>
      </c>
      <c r="C61" s="160" t="s">
        <v>208</v>
      </c>
      <c r="D61" s="164">
        <v>2</v>
      </c>
      <c r="E61" s="164"/>
      <c r="F61" s="160" t="s">
        <v>305</v>
      </c>
      <c r="G61" s="160" t="s">
        <v>306</v>
      </c>
      <c r="H61" s="160" t="s">
        <v>247</v>
      </c>
    </row>
    <row r="62" spans="1:8" x14ac:dyDescent="0.25">
      <c r="A62" s="160" t="s">
        <v>43</v>
      </c>
      <c r="B62" s="161" t="s">
        <v>251</v>
      </c>
      <c r="C62" s="160" t="s">
        <v>209</v>
      </c>
      <c r="D62" s="164"/>
      <c r="E62" s="164">
        <v>3</v>
      </c>
      <c r="F62" s="160" t="s">
        <v>305</v>
      </c>
      <c r="G62" s="160" t="s">
        <v>306</v>
      </c>
      <c r="H62" s="160" t="s">
        <v>247</v>
      </c>
    </row>
    <row r="63" spans="1:8" x14ac:dyDescent="0.25">
      <c r="A63" s="160" t="s">
        <v>43</v>
      </c>
      <c r="B63" s="161" t="s">
        <v>251</v>
      </c>
      <c r="C63" s="162" t="s">
        <v>210</v>
      </c>
      <c r="D63" s="164">
        <v>1</v>
      </c>
      <c r="E63" s="164"/>
      <c r="F63" s="160" t="s">
        <v>305</v>
      </c>
      <c r="G63" s="160" t="s">
        <v>306</v>
      </c>
      <c r="H63" s="160" t="s">
        <v>247</v>
      </c>
    </row>
    <row r="64" spans="1:8" ht="30" x14ac:dyDescent="0.25">
      <c r="A64" s="160" t="s">
        <v>43</v>
      </c>
      <c r="B64" s="161" t="s">
        <v>251</v>
      </c>
      <c r="C64" s="162" t="s">
        <v>211</v>
      </c>
      <c r="D64" s="164"/>
      <c r="E64" s="164">
        <v>2</v>
      </c>
      <c r="F64" s="160" t="s">
        <v>305</v>
      </c>
      <c r="G64" s="160" t="s">
        <v>306</v>
      </c>
      <c r="H64" s="160" t="s">
        <v>247</v>
      </c>
    </row>
    <row r="65" spans="1:8" ht="30" x14ac:dyDescent="0.25">
      <c r="A65" s="160" t="s">
        <v>43</v>
      </c>
      <c r="B65" s="161" t="s">
        <v>251</v>
      </c>
      <c r="C65" s="162" t="s">
        <v>46</v>
      </c>
      <c r="D65" s="164"/>
      <c r="E65" s="164">
        <v>3</v>
      </c>
      <c r="F65" s="160" t="s">
        <v>305</v>
      </c>
      <c r="G65" s="160" t="s">
        <v>306</v>
      </c>
      <c r="H65" s="160" t="s">
        <v>247</v>
      </c>
    </row>
    <row r="66" spans="1:8" x14ac:dyDescent="0.25">
      <c r="A66" s="160" t="s">
        <v>256</v>
      </c>
      <c r="B66" s="161" t="s">
        <v>251</v>
      </c>
      <c r="C66" s="162" t="s">
        <v>122</v>
      </c>
      <c r="D66" s="164"/>
      <c r="E66" s="164">
        <v>4</v>
      </c>
      <c r="F66" s="160" t="s">
        <v>307</v>
      </c>
      <c r="G66" s="160" t="s">
        <v>308</v>
      </c>
      <c r="H66" s="160" t="s">
        <v>238</v>
      </c>
    </row>
    <row r="67" spans="1:8" x14ac:dyDescent="0.25">
      <c r="A67" s="160" t="s">
        <v>203</v>
      </c>
      <c r="B67" s="161" t="s">
        <v>251</v>
      </c>
      <c r="C67" s="162" t="s">
        <v>107</v>
      </c>
      <c r="D67" s="164">
        <v>4</v>
      </c>
      <c r="E67" s="164"/>
      <c r="F67" s="160" t="s">
        <v>322</v>
      </c>
      <c r="G67" s="160" t="s">
        <v>323</v>
      </c>
      <c r="H67" s="160" t="s">
        <v>321</v>
      </c>
    </row>
    <row r="68" spans="1:8" x14ac:dyDescent="0.25">
      <c r="A68" s="160" t="s">
        <v>203</v>
      </c>
      <c r="B68" s="161" t="s">
        <v>251</v>
      </c>
      <c r="C68" s="162" t="s">
        <v>110</v>
      </c>
      <c r="D68" s="164">
        <v>2</v>
      </c>
      <c r="E68" s="164"/>
      <c r="F68" s="160" t="s">
        <v>258</v>
      </c>
      <c r="G68" s="160" t="s">
        <v>259</v>
      </c>
      <c r="H68" s="160" t="s">
        <v>242</v>
      </c>
    </row>
    <row r="69" spans="1:8" x14ac:dyDescent="0.25">
      <c r="A69" s="160" t="s">
        <v>97</v>
      </c>
      <c r="B69" s="161" t="s">
        <v>257</v>
      </c>
      <c r="C69" s="160" t="s">
        <v>46</v>
      </c>
      <c r="D69" s="164"/>
      <c r="E69" s="164">
        <v>3</v>
      </c>
      <c r="F69" s="160" t="s">
        <v>258</v>
      </c>
      <c r="G69" s="160" t="s">
        <v>259</v>
      </c>
      <c r="H69" s="160" t="s">
        <v>242</v>
      </c>
    </row>
    <row r="70" spans="1:8" x14ac:dyDescent="0.25">
      <c r="A70" s="160" t="s">
        <v>97</v>
      </c>
      <c r="B70" s="161" t="s">
        <v>257</v>
      </c>
      <c r="C70" s="160" t="s">
        <v>200</v>
      </c>
      <c r="D70" s="164">
        <v>2</v>
      </c>
      <c r="E70" s="164"/>
      <c r="F70" s="160" t="s">
        <v>258</v>
      </c>
      <c r="G70" s="160" t="s">
        <v>259</v>
      </c>
      <c r="H70" s="160" t="s">
        <v>242</v>
      </c>
    </row>
    <row r="71" spans="1:8" ht="30" x14ac:dyDescent="0.25">
      <c r="A71" s="160" t="s">
        <v>44</v>
      </c>
      <c r="B71" s="161" t="s">
        <v>257</v>
      </c>
      <c r="C71" s="162" t="s">
        <v>202</v>
      </c>
      <c r="D71" s="164">
        <v>3</v>
      </c>
      <c r="E71" s="164"/>
      <c r="F71" s="160" t="s">
        <v>258</v>
      </c>
      <c r="G71" s="160" t="s">
        <v>259</v>
      </c>
      <c r="H71" s="160" t="s">
        <v>242</v>
      </c>
    </row>
    <row r="72" spans="1:8" x14ac:dyDescent="0.25">
      <c r="A72" s="160" t="s">
        <v>40</v>
      </c>
      <c r="B72" s="161" t="s">
        <v>257</v>
      </c>
      <c r="C72" s="162" t="s">
        <v>180</v>
      </c>
      <c r="D72" s="163">
        <v>2</v>
      </c>
      <c r="E72" s="161"/>
      <c r="F72" s="160" t="s">
        <v>315</v>
      </c>
      <c r="G72" s="160" t="s">
        <v>316</v>
      </c>
      <c r="H72" s="160" t="s">
        <v>317</v>
      </c>
    </row>
    <row r="73" spans="1:8" ht="30" x14ac:dyDescent="0.25">
      <c r="A73" s="160" t="s">
        <v>39</v>
      </c>
      <c r="B73" s="161" t="s">
        <v>257</v>
      </c>
      <c r="C73" s="162" t="s">
        <v>221</v>
      </c>
      <c r="D73" s="111">
        <v>1</v>
      </c>
      <c r="E73" s="111"/>
      <c r="F73" s="160" t="s">
        <v>296</v>
      </c>
      <c r="G73" s="160" t="s">
        <v>297</v>
      </c>
      <c r="H73" s="160" t="s">
        <v>229</v>
      </c>
    </row>
    <row r="74" spans="1:8" ht="30" x14ac:dyDescent="0.25">
      <c r="A74" s="160" t="s">
        <v>39</v>
      </c>
      <c r="B74" s="161" t="s">
        <v>257</v>
      </c>
      <c r="C74" s="162" t="s">
        <v>222</v>
      </c>
      <c r="D74" s="111"/>
      <c r="E74" s="111">
        <v>4</v>
      </c>
      <c r="F74" s="160" t="s">
        <v>296</v>
      </c>
      <c r="G74" s="160" t="s">
        <v>297</v>
      </c>
      <c r="H74" s="160" t="s">
        <v>229</v>
      </c>
    </row>
    <row r="75" spans="1:8" x14ac:dyDescent="0.25">
      <c r="A75" s="160" t="s">
        <v>39</v>
      </c>
      <c r="B75" s="161" t="s">
        <v>257</v>
      </c>
      <c r="C75" s="160" t="s">
        <v>172</v>
      </c>
      <c r="D75" s="74"/>
      <c r="E75" s="74">
        <v>3</v>
      </c>
      <c r="F75" s="160" t="s">
        <v>294</v>
      </c>
      <c r="G75" s="160" t="s">
        <v>295</v>
      </c>
      <c r="H75" s="160" t="s">
        <v>230</v>
      </c>
    </row>
    <row r="76" spans="1:8" x14ac:dyDescent="0.25">
      <c r="A76" s="160" t="s">
        <v>203</v>
      </c>
      <c r="B76" s="161" t="s">
        <v>251</v>
      </c>
      <c r="C76" s="160" t="s">
        <v>205</v>
      </c>
      <c r="D76" s="164">
        <v>2</v>
      </c>
      <c r="E76" s="164"/>
      <c r="F76" s="160" t="s">
        <v>324</v>
      </c>
      <c r="G76" s="160" t="s">
        <v>325</v>
      </c>
      <c r="H76" s="160" t="s">
        <v>326</v>
      </c>
    </row>
    <row r="77" spans="1:8" x14ac:dyDescent="0.25">
      <c r="A77" s="160" t="s">
        <v>44</v>
      </c>
      <c r="B77" s="161" t="s">
        <v>251</v>
      </c>
      <c r="C77" s="160" t="s">
        <v>155</v>
      </c>
      <c r="D77" s="164">
        <v>2</v>
      </c>
      <c r="E77" s="164"/>
      <c r="F77" s="160" t="s">
        <v>330</v>
      </c>
      <c r="G77" s="160" t="s">
        <v>331</v>
      </c>
      <c r="H77" s="160" t="s">
        <v>332</v>
      </c>
    </row>
    <row r="78" spans="1:8" x14ac:dyDescent="0.25">
      <c r="A78" s="160" t="s">
        <v>203</v>
      </c>
      <c r="B78" s="161" t="s">
        <v>251</v>
      </c>
      <c r="C78" s="160" t="s">
        <v>108</v>
      </c>
      <c r="D78" s="164">
        <v>2</v>
      </c>
      <c r="E78" s="164"/>
      <c r="F78" s="160" t="s">
        <v>327</v>
      </c>
      <c r="G78" s="160" t="s">
        <v>328</v>
      </c>
      <c r="H78" s="160" t="s">
        <v>329</v>
      </c>
    </row>
    <row r="79" spans="1:8" x14ac:dyDescent="0.25">
      <c r="A79" s="160" t="s">
        <v>40</v>
      </c>
      <c r="B79" s="161" t="s">
        <v>257</v>
      </c>
      <c r="C79" s="160" t="s">
        <v>184</v>
      </c>
      <c r="D79" s="163">
        <v>1</v>
      </c>
      <c r="E79" s="161"/>
      <c r="F79" s="160" t="s">
        <v>337</v>
      </c>
      <c r="G79" s="160" t="s">
        <v>302</v>
      </c>
      <c r="H79" s="160" t="s">
        <v>336</v>
      </c>
    </row>
    <row r="80" spans="1:8" x14ac:dyDescent="0.25">
      <c r="A80" s="160" t="s">
        <v>40</v>
      </c>
      <c r="B80" s="161" t="s">
        <v>257</v>
      </c>
      <c r="C80" s="160" t="s">
        <v>185</v>
      </c>
      <c r="D80" s="163"/>
      <c r="E80" s="161">
        <v>1</v>
      </c>
      <c r="F80" s="160" t="s">
        <v>337</v>
      </c>
      <c r="G80" s="160" t="s">
        <v>302</v>
      </c>
      <c r="H80" s="160" t="s">
        <v>336</v>
      </c>
    </row>
    <row r="81" spans="1:8" x14ac:dyDescent="0.25">
      <c r="A81" s="160" t="s">
        <v>44</v>
      </c>
      <c r="B81" s="161" t="s">
        <v>251</v>
      </c>
      <c r="C81" s="160" t="s">
        <v>161</v>
      </c>
      <c r="D81" s="164">
        <v>3</v>
      </c>
      <c r="E81" s="164"/>
      <c r="F81" s="160" t="s">
        <v>324</v>
      </c>
      <c r="G81" s="160" t="s">
        <v>325</v>
      </c>
      <c r="H81" s="160" t="s">
        <v>326</v>
      </c>
    </row>
    <row r="82" spans="1:8" x14ac:dyDescent="0.25">
      <c r="A82" s="160" t="s">
        <v>203</v>
      </c>
      <c r="B82" s="161" t="s">
        <v>251</v>
      </c>
      <c r="C82" s="160" t="s">
        <v>204</v>
      </c>
      <c r="D82" s="164">
        <v>2</v>
      </c>
      <c r="E82" s="164"/>
      <c r="F82" s="160" t="s">
        <v>327</v>
      </c>
      <c r="G82" s="160" t="s">
        <v>328</v>
      </c>
      <c r="H82" s="160" t="s">
        <v>329</v>
      </c>
    </row>
    <row r="83" spans="1:8" x14ac:dyDescent="0.25">
      <c r="A83" s="160" t="s">
        <v>203</v>
      </c>
      <c r="B83" s="161" t="s">
        <v>251</v>
      </c>
      <c r="C83" s="160" t="s">
        <v>154</v>
      </c>
      <c r="D83" s="164">
        <v>3</v>
      </c>
      <c r="E83" s="164"/>
      <c r="F83" s="160" t="s">
        <v>330</v>
      </c>
      <c r="G83" s="160" t="s">
        <v>331</v>
      </c>
      <c r="H83" s="160" t="s">
        <v>332</v>
      </c>
    </row>
    <row r="84" spans="1:8" x14ac:dyDescent="0.25">
      <c r="A84" s="160" t="s">
        <v>97</v>
      </c>
      <c r="B84" s="161" t="s">
        <v>257</v>
      </c>
      <c r="C84" s="160" t="s">
        <v>214</v>
      </c>
      <c r="D84" s="164"/>
      <c r="E84" s="164">
        <v>2</v>
      </c>
      <c r="F84" s="160" t="s">
        <v>333</v>
      </c>
      <c r="G84" s="160" t="s">
        <v>334</v>
      </c>
      <c r="H84" s="160" t="s">
        <v>335</v>
      </c>
    </row>
    <row r="85" spans="1:8" x14ac:dyDescent="0.25">
      <c r="A85" s="160" t="s">
        <v>43</v>
      </c>
      <c r="B85" s="161" t="s">
        <v>251</v>
      </c>
      <c r="C85" s="160" t="s">
        <v>111</v>
      </c>
      <c r="D85" s="164">
        <v>2</v>
      </c>
      <c r="E85" s="164"/>
      <c r="F85" s="160" t="s">
        <v>301</v>
      </c>
      <c r="G85" s="160" t="s">
        <v>302</v>
      </c>
      <c r="H85" s="160" t="s">
        <v>249</v>
      </c>
    </row>
    <row r="86" spans="1:8" x14ac:dyDescent="0.25">
      <c r="A86" s="160" t="s">
        <v>97</v>
      </c>
      <c r="B86" s="161" t="s">
        <v>257</v>
      </c>
      <c r="C86" s="160" t="s">
        <v>197</v>
      </c>
      <c r="D86" s="164">
        <v>2</v>
      </c>
      <c r="E86" s="164"/>
      <c r="F86" s="160" t="s">
        <v>327</v>
      </c>
      <c r="G86" s="160" t="s">
        <v>328</v>
      </c>
      <c r="H86" s="160" t="s">
        <v>329</v>
      </c>
    </row>
    <row r="87" spans="1:8" x14ac:dyDescent="0.25">
      <c r="A87" s="160" t="s">
        <v>97</v>
      </c>
      <c r="B87" s="161" t="s">
        <v>257</v>
      </c>
      <c r="C87" s="160" t="s">
        <v>196</v>
      </c>
      <c r="D87" s="164">
        <v>2</v>
      </c>
      <c r="E87" s="164"/>
      <c r="F87" s="160" t="s">
        <v>301</v>
      </c>
      <c r="G87" s="160" t="s">
        <v>302</v>
      </c>
      <c r="H87" s="160" t="s">
        <v>249</v>
      </c>
    </row>
    <row r="88" spans="1:8" x14ac:dyDescent="0.25">
      <c r="A88" s="160" t="s">
        <v>203</v>
      </c>
      <c r="B88" s="161" t="s">
        <v>251</v>
      </c>
      <c r="C88" s="160" t="s">
        <v>46</v>
      </c>
      <c r="D88" s="164"/>
      <c r="E88" s="164">
        <v>3</v>
      </c>
      <c r="F88" s="160" t="s">
        <v>322</v>
      </c>
      <c r="G88" s="160" t="s">
        <v>323</v>
      </c>
      <c r="H88" s="160" t="s">
        <v>321</v>
      </c>
    </row>
    <row r="89" spans="1:8" x14ac:dyDescent="0.25">
      <c r="A89" s="160" t="s">
        <v>40</v>
      </c>
      <c r="B89" s="161" t="s">
        <v>257</v>
      </c>
      <c r="C89" s="160" t="s">
        <v>182</v>
      </c>
      <c r="D89" s="163">
        <v>1</v>
      </c>
      <c r="E89" s="161"/>
      <c r="F89" s="160" t="s">
        <v>300</v>
      </c>
      <c r="G89" s="160" t="s">
        <v>299</v>
      </c>
      <c r="H89" s="160" t="s">
        <v>236</v>
      </c>
    </row>
    <row r="90" spans="1:8" x14ac:dyDescent="0.25">
      <c r="A90" s="160" t="s">
        <v>97</v>
      </c>
      <c r="B90" s="161" t="s">
        <v>257</v>
      </c>
      <c r="C90" s="160" t="s">
        <v>213</v>
      </c>
      <c r="D90" s="164"/>
      <c r="E90" s="164">
        <v>5</v>
      </c>
      <c r="F90" s="160" t="s">
        <v>322</v>
      </c>
      <c r="G90" s="160" t="s">
        <v>323</v>
      </c>
      <c r="H90" s="160" t="s">
        <v>321</v>
      </c>
    </row>
    <row r="91" spans="1:8" x14ac:dyDescent="0.25">
      <c r="A91" s="160" t="s">
        <v>39</v>
      </c>
      <c r="B91" s="161" t="s">
        <v>251</v>
      </c>
      <c r="C91" s="160" t="s">
        <v>212</v>
      </c>
      <c r="D91" s="111"/>
      <c r="E91" s="111">
        <v>1</v>
      </c>
      <c r="F91" s="160" t="s">
        <v>280</v>
      </c>
      <c r="G91" s="160" t="s">
        <v>281</v>
      </c>
      <c r="H91" s="160" t="s">
        <v>228</v>
      </c>
    </row>
    <row r="92" spans="1:8" x14ac:dyDescent="0.25">
      <c r="A92" s="160" t="s">
        <v>43</v>
      </c>
      <c r="B92" s="161" t="s">
        <v>251</v>
      </c>
      <c r="C92" s="160" t="s">
        <v>194</v>
      </c>
      <c r="D92" s="164">
        <v>2</v>
      </c>
      <c r="E92" s="164"/>
      <c r="F92" s="160" t="s">
        <v>305</v>
      </c>
      <c r="G92" s="160" t="s">
        <v>306</v>
      </c>
      <c r="H92" s="160" t="s">
        <v>247</v>
      </c>
    </row>
    <row r="93" spans="1:8" x14ac:dyDescent="0.25">
      <c r="A93" s="160" t="s">
        <v>44</v>
      </c>
      <c r="B93" s="161" t="s">
        <v>257</v>
      </c>
      <c r="C93" s="160" t="s">
        <v>201</v>
      </c>
      <c r="D93" s="164">
        <v>3</v>
      </c>
      <c r="E93" s="164"/>
      <c r="F93" s="160" t="s">
        <v>337</v>
      </c>
      <c r="G93" s="160" t="s">
        <v>302</v>
      </c>
      <c r="H93" s="160" t="s">
        <v>336</v>
      </c>
    </row>
    <row r="94" spans="1:8" ht="30" x14ac:dyDescent="0.25">
      <c r="A94" s="160" t="s">
        <v>40</v>
      </c>
      <c r="B94" s="161" t="s">
        <v>257</v>
      </c>
      <c r="C94" s="162" t="s">
        <v>181</v>
      </c>
      <c r="D94" s="163"/>
      <c r="E94" s="161">
        <v>2</v>
      </c>
      <c r="F94" s="160" t="s">
        <v>341</v>
      </c>
      <c r="G94" s="160" t="s">
        <v>316</v>
      </c>
      <c r="H94" s="160" t="s">
        <v>342</v>
      </c>
    </row>
  </sheetData>
  <autoFilter ref="A1:E94" xr:uid="{00000000-0009-0000-0000-000001000000}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22"/>
  <sheetViews>
    <sheetView topLeftCell="A78" zoomScale="85" zoomScaleNormal="85" workbookViewId="0">
      <selection activeCell="H90" sqref="B90:H90"/>
    </sheetView>
  </sheetViews>
  <sheetFormatPr defaultColWidth="9.140625" defaultRowHeight="15" x14ac:dyDescent="0.25"/>
  <cols>
    <col min="1" max="1" width="9.140625" style="58"/>
    <col min="2" max="2" width="25.28515625" style="58" customWidth="1"/>
    <col min="3" max="3" width="16.28515625" style="58" customWidth="1"/>
    <col min="4" max="4" width="16.140625" style="58" customWidth="1"/>
    <col min="5" max="5" width="15.140625" style="58" customWidth="1"/>
    <col min="6" max="6" width="15.7109375" style="58" customWidth="1"/>
    <col min="7" max="7" width="14.5703125" style="58" customWidth="1"/>
    <col min="8" max="8" width="15.85546875" style="58" customWidth="1"/>
    <col min="9" max="11" width="9.140625" style="58"/>
    <col min="12" max="12" width="22.42578125" style="58" customWidth="1"/>
    <col min="13" max="13" width="26" style="58" customWidth="1"/>
    <col min="14" max="14" width="51.5703125" style="58" customWidth="1"/>
    <col min="15" max="15" width="9.28515625" style="58" customWidth="1"/>
    <col min="16" max="16" width="11.85546875" style="58" customWidth="1"/>
    <col min="17" max="17" width="9.140625" style="58"/>
    <col min="18" max="18" width="10.85546875" style="58" customWidth="1"/>
    <col min="19" max="16384" width="9.140625" style="58"/>
  </cols>
  <sheetData>
    <row r="1" spans="1:14" ht="23.25" x14ac:dyDescent="0.35">
      <c r="A1" s="169" t="s">
        <v>98</v>
      </c>
      <c r="B1" s="169"/>
      <c r="C1" s="169"/>
      <c r="D1" s="169"/>
      <c r="E1" s="169"/>
      <c r="F1" s="169"/>
      <c r="G1" s="169"/>
      <c r="H1" s="169"/>
    </row>
    <row r="2" spans="1:14" ht="15.75" x14ac:dyDescent="0.25">
      <c r="A2" s="58" t="s">
        <v>36</v>
      </c>
      <c r="F2" s="1"/>
    </row>
    <row r="3" spans="1:14" ht="18" customHeight="1" x14ac:dyDescent="0.3">
      <c r="A3" s="170" t="s">
        <v>102</v>
      </c>
      <c r="B3" s="170"/>
      <c r="C3" s="170"/>
      <c r="D3" s="170"/>
      <c r="E3" s="170"/>
      <c r="F3" s="170"/>
      <c r="G3" s="170"/>
      <c r="H3" s="170"/>
    </row>
    <row r="4" spans="1:14" x14ac:dyDescent="0.25">
      <c r="E4" s="85" t="s">
        <v>96</v>
      </c>
    </row>
    <row r="5" spans="1:14" x14ac:dyDescent="0.25">
      <c r="B5" s="3" t="s">
        <v>9</v>
      </c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171" t="s">
        <v>2</v>
      </c>
      <c r="C8" s="50" t="s">
        <v>3</v>
      </c>
      <c r="D8" s="7" t="s">
        <v>3</v>
      </c>
      <c r="E8" s="171" t="s">
        <v>5</v>
      </c>
      <c r="F8" s="171" t="s">
        <v>6</v>
      </c>
      <c r="G8" s="171" t="s">
        <v>7</v>
      </c>
      <c r="H8" s="171" t="s">
        <v>8</v>
      </c>
    </row>
    <row r="9" spans="1:14" ht="12" customHeight="1" thickBot="1" x14ac:dyDescent="0.3">
      <c r="B9" s="172"/>
      <c r="C9" s="51" t="s">
        <v>35</v>
      </c>
      <c r="D9" s="9" t="s">
        <v>4</v>
      </c>
      <c r="E9" s="172"/>
      <c r="F9" s="172"/>
      <c r="G9" s="172"/>
      <c r="H9" s="172"/>
      <c r="M9" s="64"/>
    </row>
    <row r="10" spans="1:14" ht="31.5" x14ac:dyDescent="0.25">
      <c r="A10" s="2">
        <f>COUNTIF(B25:H157,B10)</f>
        <v>0</v>
      </c>
      <c r="B10" t="s">
        <v>125</v>
      </c>
      <c r="C10" s="110">
        <v>3</v>
      </c>
      <c r="D10" s="110"/>
      <c r="E10" s="10">
        <f t="shared" ref="E10:E23" si="0">C10+D10</f>
        <v>3</v>
      </c>
      <c r="F10" s="10">
        <f>ROUND(E10*15*0.15,0)</f>
        <v>7</v>
      </c>
      <c r="G10" s="150"/>
      <c r="H10" s="10"/>
      <c r="I10" s="58">
        <f>E10*15</f>
        <v>45</v>
      </c>
      <c r="J10" s="58">
        <f>A10-I10</f>
        <v>-45</v>
      </c>
      <c r="M10" s="64"/>
      <c r="N10" s="89" t="str">
        <f>A1</f>
        <v>ΤΕΧΝΙΚΟΣ  ΦΑΡΜΑΚΩΝ , ΚΑΛΛΥΝΤΙΚΩΝ ΚΑΙ ΠΑΡΕΜΦΕΡΩΝ ΠΡΟΙΟΝΤΩΝ</v>
      </c>
    </row>
    <row r="11" spans="1:14" s="112" customFormat="1" ht="15.75" x14ac:dyDescent="0.25">
      <c r="A11" s="8">
        <v>0</v>
      </c>
      <c r="B11" s="112" t="s">
        <v>137</v>
      </c>
      <c r="C11" s="110">
        <v>2</v>
      </c>
      <c r="D11" s="110"/>
      <c r="E11" s="94">
        <f>C11+D11</f>
        <v>2</v>
      </c>
      <c r="F11" s="94">
        <v>5</v>
      </c>
      <c r="G11" s="150"/>
      <c r="H11" s="94"/>
      <c r="I11" s="112">
        <f>E11*15</f>
        <v>30</v>
      </c>
      <c r="J11" s="112">
        <f>A11-I11</f>
        <v>-30</v>
      </c>
      <c r="M11" s="64"/>
      <c r="N11" s="90"/>
    </row>
    <row r="12" spans="1:14" ht="15.75" x14ac:dyDescent="0.25">
      <c r="A12" s="8">
        <f>COUNTIF(B25:H157,B12)</f>
        <v>0</v>
      </c>
      <c r="B12" s="112" t="s">
        <v>138</v>
      </c>
      <c r="C12" s="110"/>
      <c r="D12" s="110">
        <v>6</v>
      </c>
      <c r="E12" s="10">
        <f>C12+D12</f>
        <v>6</v>
      </c>
      <c r="F12" s="10">
        <f>ROUND(E12*15*0.15,0)</f>
        <v>14</v>
      </c>
      <c r="G12" s="94"/>
      <c r="H12" s="10"/>
      <c r="I12" s="58">
        <f t="shared" ref="I12:I23" si="1">E12*15</f>
        <v>90</v>
      </c>
      <c r="J12" s="58">
        <f t="shared" ref="J12:J23" si="2">A12-I12</f>
        <v>-90</v>
      </c>
      <c r="M12" s="64"/>
      <c r="N12" s="90"/>
    </row>
    <row r="13" spans="1:14" ht="15.75" x14ac:dyDescent="0.25">
      <c r="A13" s="8">
        <f>COUNTIF(B25:H157,B13)</f>
        <v>0</v>
      </c>
      <c r="B13" t="s">
        <v>126</v>
      </c>
      <c r="C13" s="110">
        <v>2</v>
      </c>
      <c r="D13" s="110"/>
      <c r="E13" s="10">
        <f t="shared" si="0"/>
        <v>2</v>
      </c>
      <c r="F13" s="10">
        <f t="shared" ref="F13:F23" si="3">ROUND(E13*15*0.15,0)</f>
        <v>5</v>
      </c>
      <c r="G13" s="10"/>
      <c r="H13" s="10"/>
      <c r="I13" s="58">
        <f t="shared" si="1"/>
        <v>30</v>
      </c>
      <c r="J13" s="58">
        <f t="shared" si="2"/>
        <v>-30</v>
      </c>
      <c r="M13" s="64"/>
      <c r="N13" s="90" t="str">
        <f>A3</f>
        <v>Α’ Εξάμηνο   -  ΑΙΘΟΥΣΑ : 35</v>
      </c>
    </row>
    <row r="14" spans="1:14" ht="15.75" x14ac:dyDescent="0.25">
      <c r="A14" s="8">
        <f>COUNTIF(B25:H157,B14)</f>
        <v>0</v>
      </c>
      <c r="B14" t="s">
        <v>127</v>
      </c>
      <c r="C14" s="110">
        <v>2</v>
      </c>
      <c r="D14" s="110"/>
      <c r="E14" s="10">
        <f t="shared" si="0"/>
        <v>2</v>
      </c>
      <c r="F14" s="10">
        <f t="shared" si="3"/>
        <v>5</v>
      </c>
      <c r="G14" s="10"/>
      <c r="H14" s="94"/>
      <c r="I14" s="58">
        <f t="shared" si="1"/>
        <v>30</v>
      </c>
      <c r="J14" s="58">
        <f t="shared" si="2"/>
        <v>-30</v>
      </c>
      <c r="M14" s="64"/>
      <c r="N14" s="90"/>
    </row>
    <row r="15" spans="1:14" ht="28.5" customHeight="1" thickBot="1" x14ac:dyDescent="0.3">
      <c r="A15" s="8">
        <f>COUNTIF(B25:H157,B15)</f>
        <v>0</v>
      </c>
      <c r="B15" t="s">
        <v>109</v>
      </c>
      <c r="C15" s="93">
        <v>2</v>
      </c>
      <c r="D15" s="110"/>
      <c r="E15" s="10">
        <f t="shared" si="0"/>
        <v>2</v>
      </c>
      <c r="F15" s="10">
        <f t="shared" si="3"/>
        <v>5</v>
      </c>
      <c r="G15" s="10"/>
      <c r="H15" s="10"/>
      <c r="I15" s="58">
        <f t="shared" si="1"/>
        <v>30</v>
      </c>
      <c r="J15" s="58">
        <f t="shared" si="2"/>
        <v>-30</v>
      </c>
      <c r="M15" s="64"/>
      <c r="N15" s="91" t="str">
        <f>E4</f>
        <v>ΣΧΟΛΙΚΗ ΧΡΟΝΙΑ 2020-2021</v>
      </c>
    </row>
    <row r="16" spans="1:14" x14ac:dyDescent="0.25">
      <c r="A16" s="8">
        <f>COUNTIF(B25:H157,B16)</f>
        <v>0</v>
      </c>
      <c r="B16" t="s">
        <v>46</v>
      </c>
      <c r="C16" s="93"/>
      <c r="D16" s="110">
        <v>3</v>
      </c>
      <c r="E16" s="10">
        <f t="shared" si="0"/>
        <v>3</v>
      </c>
      <c r="F16" s="10">
        <f t="shared" si="3"/>
        <v>7</v>
      </c>
      <c r="G16" s="10"/>
      <c r="H16" s="94"/>
      <c r="I16" s="58">
        <f t="shared" si="1"/>
        <v>45</v>
      </c>
      <c r="J16" s="58">
        <f t="shared" si="2"/>
        <v>-45</v>
      </c>
      <c r="M16" s="64"/>
    </row>
    <row r="17" spans="1:13" ht="53.25" customHeight="1" x14ac:dyDescent="0.25">
      <c r="A17" s="8">
        <f>COUNTIF(B25:H157,B17)</f>
        <v>0</v>
      </c>
      <c r="B17" s="27"/>
      <c r="C17" s="28"/>
      <c r="D17" s="110"/>
      <c r="E17" s="10">
        <f>C17+D17</f>
        <v>0</v>
      </c>
      <c r="F17" s="10">
        <f t="shared" si="3"/>
        <v>0</v>
      </c>
      <c r="G17" s="10"/>
      <c r="H17" s="94"/>
      <c r="I17" s="58">
        <f t="shared" si="1"/>
        <v>0</v>
      </c>
      <c r="J17" s="58">
        <f t="shared" si="2"/>
        <v>0</v>
      </c>
      <c r="M17" s="64"/>
    </row>
    <row r="18" spans="1:13" x14ac:dyDescent="0.25">
      <c r="A18" s="8"/>
      <c r="B18" s="27"/>
      <c r="C18" s="28"/>
      <c r="D18" s="28"/>
      <c r="E18" s="10">
        <f t="shared" si="0"/>
        <v>0</v>
      </c>
      <c r="F18" s="10">
        <f t="shared" si="3"/>
        <v>0</v>
      </c>
      <c r="G18" s="74"/>
      <c r="H18" s="10"/>
      <c r="I18" s="58">
        <f t="shared" si="1"/>
        <v>0</v>
      </c>
      <c r="J18" s="58">
        <f t="shared" si="2"/>
        <v>0</v>
      </c>
    </row>
    <row r="19" spans="1:13" x14ac:dyDescent="0.25">
      <c r="A19" s="8"/>
      <c r="B19" s="27"/>
      <c r="C19" s="10"/>
      <c r="D19" s="10"/>
      <c r="E19" s="10">
        <f t="shared" si="0"/>
        <v>0</v>
      </c>
      <c r="F19" s="10">
        <f t="shared" si="3"/>
        <v>0</v>
      </c>
      <c r="G19" s="94"/>
      <c r="H19" s="10"/>
      <c r="I19" s="58">
        <f t="shared" si="1"/>
        <v>0</v>
      </c>
      <c r="J19" s="58">
        <f t="shared" si="2"/>
        <v>0</v>
      </c>
    </row>
    <row r="20" spans="1:13" x14ac:dyDescent="0.25">
      <c r="A20" s="8"/>
      <c r="B20" s="10"/>
      <c r="C20" s="10"/>
      <c r="D20" s="10"/>
      <c r="E20" s="10">
        <f t="shared" si="0"/>
        <v>0</v>
      </c>
      <c r="F20" s="10">
        <f t="shared" si="3"/>
        <v>0</v>
      </c>
      <c r="G20" s="10"/>
      <c r="H20" s="10"/>
      <c r="I20" s="58">
        <f t="shared" si="1"/>
        <v>0</v>
      </c>
      <c r="J20" s="58">
        <f t="shared" si="2"/>
        <v>0</v>
      </c>
    </row>
    <row r="21" spans="1:13" x14ac:dyDescent="0.25">
      <c r="A21" s="8"/>
      <c r="B21" s="10"/>
      <c r="C21" s="10"/>
      <c r="D21" s="10"/>
      <c r="E21" s="10">
        <f t="shared" si="0"/>
        <v>0</v>
      </c>
      <c r="F21" s="10">
        <f t="shared" si="3"/>
        <v>0</v>
      </c>
      <c r="G21" s="12"/>
      <c r="H21" s="12"/>
      <c r="I21" s="58">
        <f t="shared" si="1"/>
        <v>0</v>
      </c>
      <c r="J21" s="58">
        <f t="shared" si="2"/>
        <v>0</v>
      </c>
    </row>
    <row r="22" spans="1:13" x14ac:dyDescent="0.25">
      <c r="A22" s="8"/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58">
        <f t="shared" si="1"/>
        <v>0</v>
      </c>
      <c r="J22" s="58">
        <f t="shared" si="2"/>
        <v>0</v>
      </c>
    </row>
    <row r="23" spans="1:13" x14ac:dyDescent="0.25">
      <c r="A23" s="8"/>
      <c r="B23" s="10"/>
      <c r="C23" s="10"/>
      <c r="D23" s="10"/>
      <c r="E23" s="10">
        <f t="shared" si="0"/>
        <v>0</v>
      </c>
      <c r="F23" s="10">
        <f t="shared" si="3"/>
        <v>0</v>
      </c>
      <c r="G23" s="10"/>
      <c r="H23" s="10"/>
      <c r="I23" s="58">
        <f t="shared" si="1"/>
        <v>0</v>
      </c>
      <c r="J23" s="58">
        <f t="shared" si="2"/>
        <v>0</v>
      </c>
    </row>
    <row r="24" spans="1:13" x14ac:dyDescent="0.25">
      <c r="A24" s="58">
        <f>SUM(A10:A23)</f>
        <v>0</v>
      </c>
      <c r="C24" s="58">
        <f>SUM(C10:C23)</f>
        <v>11</v>
      </c>
      <c r="D24" s="58">
        <f>SUM(D10:D23)</f>
        <v>9</v>
      </c>
    </row>
    <row r="28" spans="1:13" ht="15.75" x14ac:dyDescent="0.25">
      <c r="A28" s="58">
        <v>1</v>
      </c>
      <c r="B28" s="5" t="s">
        <v>0</v>
      </c>
      <c r="C28" s="5" t="s">
        <v>1</v>
      </c>
      <c r="D28" s="5" t="e">
        <f>#REF!</f>
        <v>#REF!</v>
      </c>
      <c r="E28" s="5" t="e">
        <f>#REF!</f>
        <v>#REF!</v>
      </c>
      <c r="F28" s="5" t="e">
        <f>#REF!</f>
        <v>#REF!</v>
      </c>
      <c r="G28" s="5" t="e">
        <f>#REF!</f>
        <v>#REF!</v>
      </c>
      <c r="H28" s="5" t="e">
        <f>#REF!</f>
        <v>#REF!</v>
      </c>
    </row>
    <row r="29" spans="1:13" x14ac:dyDescent="0.25">
      <c r="B29" s="6">
        <v>1</v>
      </c>
      <c r="C29" s="15" t="s">
        <v>11</v>
      </c>
      <c r="D29" s="66"/>
      <c r="E29" s="66"/>
      <c r="F29" s="27"/>
      <c r="G29" s="27"/>
      <c r="H29" s="27"/>
    </row>
    <row r="30" spans="1:13" x14ac:dyDescent="0.25">
      <c r="B30" s="6">
        <v>2</v>
      </c>
      <c r="C30" s="15" t="s">
        <v>12</v>
      </c>
      <c r="D30" s="66"/>
      <c r="E30" s="66"/>
      <c r="F30" s="27"/>
      <c r="G30" s="27"/>
      <c r="H30" s="27"/>
    </row>
    <row r="31" spans="1:13" x14ac:dyDescent="0.25">
      <c r="B31" s="6">
        <v>3</v>
      </c>
      <c r="C31" s="15" t="s">
        <v>13</v>
      </c>
      <c r="D31" s="66"/>
      <c r="E31" s="66"/>
      <c r="F31" s="27"/>
      <c r="G31" s="27"/>
      <c r="H31" s="27"/>
    </row>
    <row r="32" spans="1:13" x14ac:dyDescent="0.25">
      <c r="B32" s="6">
        <v>4</v>
      </c>
      <c r="C32" s="15" t="s">
        <v>14</v>
      </c>
      <c r="D32" s="66"/>
      <c r="E32" s="66"/>
      <c r="F32" s="27"/>
      <c r="G32" s="27"/>
      <c r="H32" s="27"/>
    </row>
    <row r="33" spans="1:8" x14ac:dyDescent="0.25">
      <c r="B33" s="77">
        <v>5</v>
      </c>
      <c r="C33" s="15" t="s">
        <v>15</v>
      </c>
      <c r="D33" s="66"/>
      <c r="E33" s="66"/>
      <c r="F33" s="27"/>
      <c r="G33" s="27"/>
      <c r="H33" s="2"/>
    </row>
    <row r="34" spans="1:8" x14ac:dyDescent="0.25">
      <c r="D34" s="27"/>
    </row>
    <row r="35" spans="1:8" ht="15.75" x14ac:dyDescent="0.25">
      <c r="A35" s="58">
        <v>2</v>
      </c>
      <c r="B35" s="5" t="s">
        <v>0</v>
      </c>
      <c r="C35" s="5" t="s">
        <v>1</v>
      </c>
      <c r="D35" s="5" t="e">
        <f>#REF!</f>
        <v>#REF!</v>
      </c>
      <c r="E35" s="5" t="e">
        <f>#REF!</f>
        <v>#REF!</v>
      </c>
      <c r="F35" s="5" t="e">
        <f>#REF!</f>
        <v>#REF!</v>
      </c>
      <c r="G35" s="5" t="e">
        <f>#REF!</f>
        <v>#REF!</v>
      </c>
      <c r="H35" s="5" t="e">
        <f>#REF!</f>
        <v>#REF!</v>
      </c>
    </row>
    <row r="36" spans="1:8" x14ac:dyDescent="0.25">
      <c r="B36" s="6">
        <v>1</v>
      </c>
      <c r="C36" s="15" t="s">
        <v>11</v>
      </c>
      <c r="D36" s="27"/>
      <c r="E36" s="27"/>
      <c r="F36" s="27"/>
      <c r="G36" s="27"/>
      <c r="H36" s="27"/>
    </row>
    <row r="37" spans="1:8" x14ac:dyDescent="0.25">
      <c r="B37" s="6">
        <v>2</v>
      </c>
      <c r="C37" s="15" t="s">
        <v>12</v>
      </c>
      <c r="D37" s="27"/>
      <c r="E37" s="27"/>
      <c r="F37" s="27"/>
      <c r="G37" s="27"/>
      <c r="H37" s="27"/>
    </row>
    <row r="38" spans="1:8" x14ac:dyDescent="0.25">
      <c r="B38" s="6">
        <v>3</v>
      </c>
      <c r="C38" s="15" t="s">
        <v>13</v>
      </c>
      <c r="D38" s="27"/>
      <c r="E38" s="27"/>
      <c r="F38" s="27"/>
      <c r="G38" s="27"/>
      <c r="H38" s="27"/>
    </row>
    <row r="39" spans="1:8" x14ac:dyDescent="0.25">
      <c r="B39" s="6">
        <v>4</v>
      </c>
      <c r="C39" s="15" t="s">
        <v>14</v>
      </c>
      <c r="D39" s="27"/>
      <c r="E39" s="27"/>
      <c r="F39" s="27"/>
      <c r="G39" s="27"/>
      <c r="H39" s="27"/>
    </row>
    <row r="40" spans="1:8" x14ac:dyDescent="0.25">
      <c r="B40" s="77">
        <v>5</v>
      </c>
      <c r="C40" s="15" t="s">
        <v>15</v>
      </c>
      <c r="D40" s="27"/>
      <c r="E40" s="27"/>
      <c r="F40" s="27"/>
      <c r="G40" s="93"/>
      <c r="H40" s="2"/>
    </row>
    <row r="41" spans="1:8" x14ac:dyDescent="0.25">
      <c r="D41" s="27"/>
      <c r="E41" s="83"/>
      <c r="F41" s="83"/>
      <c r="G41" s="83"/>
      <c r="H41" s="83"/>
    </row>
    <row r="42" spans="1:8" ht="15.75" x14ac:dyDescent="0.25">
      <c r="A42" s="58">
        <v>3</v>
      </c>
      <c r="B42" s="5" t="s">
        <v>0</v>
      </c>
      <c r="C42" s="5" t="s">
        <v>1</v>
      </c>
      <c r="D42" s="5" t="e">
        <f>#REF!</f>
        <v>#REF!</v>
      </c>
      <c r="E42" s="5" t="e">
        <f>#REF!</f>
        <v>#REF!</v>
      </c>
      <c r="F42" s="5" t="e">
        <f>#REF!</f>
        <v>#REF!</v>
      </c>
      <c r="G42" s="5" t="e">
        <f>#REF!</f>
        <v>#REF!</v>
      </c>
      <c r="H42" s="5" t="e">
        <f>#REF!</f>
        <v>#REF!</v>
      </c>
    </row>
    <row r="43" spans="1:8" x14ac:dyDescent="0.25">
      <c r="B43" s="6">
        <v>1</v>
      </c>
      <c r="C43" s="15" t="s">
        <v>11</v>
      </c>
      <c r="D43" s="27"/>
      <c r="E43" s="27"/>
      <c r="F43" s="27"/>
      <c r="G43" s="27"/>
      <c r="H43" s="27"/>
    </row>
    <row r="44" spans="1:8" x14ac:dyDescent="0.25">
      <c r="B44" s="6">
        <v>2</v>
      </c>
      <c r="C44" s="15" t="s">
        <v>12</v>
      </c>
      <c r="D44" s="27"/>
      <c r="E44" s="27"/>
      <c r="F44" s="27"/>
      <c r="G44" s="27"/>
      <c r="H44" s="27"/>
    </row>
    <row r="45" spans="1:8" x14ac:dyDescent="0.25">
      <c r="B45" s="6">
        <v>3</v>
      </c>
      <c r="C45" s="15" t="s">
        <v>13</v>
      </c>
      <c r="D45" s="27"/>
      <c r="E45" s="27"/>
      <c r="F45" s="27"/>
      <c r="G45" s="27"/>
      <c r="H45" s="27"/>
    </row>
    <row r="46" spans="1:8" x14ac:dyDescent="0.25">
      <c r="B46" s="6">
        <v>4</v>
      </c>
      <c r="C46" s="15" t="s">
        <v>14</v>
      </c>
      <c r="D46" s="27"/>
      <c r="E46" s="27"/>
      <c r="F46" s="27"/>
      <c r="G46" s="27"/>
      <c r="H46" s="27"/>
    </row>
    <row r="47" spans="1:8" x14ac:dyDescent="0.25">
      <c r="B47" s="77">
        <v>5</v>
      </c>
      <c r="C47" s="15" t="s">
        <v>15</v>
      </c>
      <c r="D47" s="27"/>
      <c r="E47" s="27"/>
      <c r="F47" s="27"/>
      <c r="G47" s="27"/>
      <c r="H47" s="2"/>
    </row>
    <row r="48" spans="1:8" x14ac:dyDescent="0.25">
      <c r="D48" s="27"/>
      <c r="E48" s="83"/>
      <c r="F48" s="83"/>
      <c r="G48" s="83"/>
      <c r="H48" s="83"/>
    </row>
    <row r="49" spans="1:8" ht="15.75" x14ac:dyDescent="0.25">
      <c r="B49" s="5" t="s">
        <v>0</v>
      </c>
      <c r="C49" s="5" t="s">
        <v>1</v>
      </c>
      <c r="D49" s="5" t="e">
        <f>#REF!</f>
        <v>#REF!</v>
      </c>
      <c r="E49" s="5" t="e">
        <f>#REF!</f>
        <v>#REF!</v>
      </c>
      <c r="F49" s="5" t="e">
        <f>#REF!</f>
        <v>#REF!</v>
      </c>
      <c r="G49" s="5" t="e">
        <f>#REF!</f>
        <v>#REF!</v>
      </c>
      <c r="H49" s="5" t="e">
        <f>#REF!</f>
        <v>#REF!</v>
      </c>
    </row>
    <row r="50" spans="1:8" x14ac:dyDescent="0.25">
      <c r="A50" s="58">
        <v>4</v>
      </c>
      <c r="B50" s="6">
        <v>1</v>
      </c>
      <c r="C50" s="15" t="s">
        <v>11</v>
      </c>
      <c r="D50" s="27"/>
      <c r="E50" s="27"/>
      <c r="F50" s="27"/>
      <c r="G50" s="27"/>
      <c r="H50" s="27"/>
    </row>
    <row r="51" spans="1:8" x14ac:dyDescent="0.25">
      <c r="B51" s="6">
        <v>2</v>
      </c>
      <c r="C51" s="15" t="s">
        <v>12</v>
      </c>
      <c r="D51" s="27"/>
      <c r="E51" s="27"/>
      <c r="F51" s="27"/>
      <c r="G51" s="27"/>
      <c r="H51" s="27"/>
    </row>
    <row r="52" spans="1:8" x14ac:dyDescent="0.25">
      <c r="B52" s="6">
        <v>3</v>
      </c>
      <c r="C52" s="15" t="s">
        <v>13</v>
      </c>
      <c r="D52" s="27"/>
      <c r="E52" s="27"/>
      <c r="F52" s="27"/>
      <c r="G52" s="27"/>
      <c r="H52" s="27"/>
    </row>
    <row r="53" spans="1:8" x14ac:dyDescent="0.25">
      <c r="B53" s="6">
        <v>4</v>
      </c>
      <c r="C53" s="15" t="s">
        <v>14</v>
      </c>
      <c r="D53" s="27"/>
      <c r="E53" s="27"/>
      <c r="F53" s="27"/>
      <c r="G53" s="27"/>
      <c r="H53" s="27"/>
    </row>
    <row r="54" spans="1:8" x14ac:dyDescent="0.25">
      <c r="B54" s="77">
        <v>5</v>
      </c>
      <c r="C54" s="15" t="s">
        <v>15</v>
      </c>
      <c r="D54" s="27"/>
      <c r="E54" s="27"/>
      <c r="F54" s="27"/>
      <c r="G54" s="27"/>
      <c r="H54" s="2"/>
    </row>
    <row r="55" spans="1:8" ht="32.25" customHeight="1" x14ac:dyDescent="0.25">
      <c r="A55" s="58">
        <v>5</v>
      </c>
      <c r="B55" s="5" t="s">
        <v>0</v>
      </c>
      <c r="C55" s="5" t="s">
        <v>1</v>
      </c>
      <c r="D55" s="5" t="e">
        <f>#REF!</f>
        <v>#REF!</v>
      </c>
      <c r="E55" s="5" t="e">
        <f>#REF!</f>
        <v>#REF!</v>
      </c>
      <c r="F55" s="5" t="e">
        <f>#REF!</f>
        <v>#REF!</v>
      </c>
      <c r="G55" s="5" t="e">
        <f>#REF!</f>
        <v>#REF!</v>
      </c>
      <c r="H55" s="5" t="e">
        <f>#REF!</f>
        <v>#REF!</v>
      </c>
    </row>
    <row r="56" spans="1:8" x14ac:dyDescent="0.25">
      <c r="B56" s="6">
        <v>1</v>
      </c>
      <c r="C56" s="15" t="s">
        <v>11</v>
      </c>
      <c r="D56" s="27"/>
      <c r="E56" s="27"/>
      <c r="F56" s="66" t="s">
        <v>151</v>
      </c>
      <c r="G56" s="27"/>
      <c r="H56" s="27"/>
    </row>
    <row r="57" spans="1:8" x14ac:dyDescent="0.25">
      <c r="B57" s="6">
        <v>2</v>
      </c>
      <c r="C57" s="15" t="s">
        <v>12</v>
      </c>
      <c r="D57" s="27"/>
      <c r="E57" s="27"/>
      <c r="F57" s="27"/>
      <c r="G57" s="27"/>
      <c r="H57" s="27"/>
    </row>
    <row r="58" spans="1:8" x14ac:dyDescent="0.25">
      <c r="B58" s="6">
        <v>3</v>
      </c>
      <c r="C58" s="15" t="s">
        <v>13</v>
      </c>
      <c r="D58" s="27"/>
      <c r="E58" s="27"/>
      <c r="F58" s="27"/>
      <c r="G58" s="27"/>
      <c r="H58" s="27"/>
    </row>
    <row r="59" spans="1:8" x14ac:dyDescent="0.25">
      <c r="B59" s="6">
        <v>4</v>
      </c>
      <c r="C59" s="15" t="s">
        <v>14</v>
      </c>
      <c r="D59" s="27"/>
      <c r="E59" s="27"/>
      <c r="F59" s="27"/>
      <c r="G59" s="27"/>
      <c r="H59" s="27"/>
    </row>
    <row r="60" spans="1:8" x14ac:dyDescent="0.25">
      <c r="B60" s="77">
        <v>5</v>
      </c>
      <c r="C60" s="15" t="s">
        <v>15</v>
      </c>
      <c r="D60" s="27"/>
      <c r="E60" s="27"/>
      <c r="F60" s="27"/>
      <c r="G60" s="27"/>
      <c r="H60" s="2"/>
    </row>
    <row r="61" spans="1:8" x14ac:dyDescent="0.25">
      <c r="D61" s="27"/>
      <c r="E61" s="83"/>
      <c r="F61" s="83"/>
      <c r="G61" s="83"/>
      <c r="H61" s="83"/>
    </row>
    <row r="62" spans="1:8" ht="15.75" x14ac:dyDescent="0.25">
      <c r="A62" s="58">
        <v>6</v>
      </c>
      <c r="B62" s="5" t="s">
        <v>0</v>
      </c>
      <c r="C62" s="5" t="s">
        <v>1</v>
      </c>
      <c r="D62" s="5" t="e">
        <f>#REF!</f>
        <v>#REF!</v>
      </c>
      <c r="E62" s="5" t="e">
        <f>#REF!</f>
        <v>#REF!</v>
      </c>
      <c r="F62" s="5" t="e">
        <f>#REF!</f>
        <v>#REF!</v>
      </c>
      <c r="G62" s="5" t="e">
        <f>#REF!</f>
        <v>#REF!</v>
      </c>
      <c r="H62" s="5" t="e">
        <f>#REF!</f>
        <v>#REF!</v>
      </c>
    </row>
    <row r="63" spans="1:8" x14ac:dyDescent="0.25">
      <c r="B63" s="6">
        <v>1</v>
      </c>
      <c r="C63" s="15" t="s">
        <v>11</v>
      </c>
      <c r="D63" s="27"/>
      <c r="E63" s="27"/>
      <c r="F63" s="27"/>
      <c r="G63" s="27"/>
      <c r="H63" s="27"/>
    </row>
    <row r="64" spans="1:8" x14ac:dyDescent="0.25">
      <c r="B64" s="6">
        <v>2</v>
      </c>
      <c r="C64" s="15" t="s">
        <v>12</v>
      </c>
      <c r="D64" s="27"/>
      <c r="E64" s="27"/>
      <c r="F64" s="27"/>
      <c r="G64" s="27"/>
      <c r="H64" s="27"/>
    </row>
    <row r="65" spans="1:8" x14ac:dyDescent="0.25">
      <c r="B65" s="6">
        <v>3</v>
      </c>
      <c r="C65" s="15" t="s">
        <v>13</v>
      </c>
      <c r="D65" s="27"/>
      <c r="E65" s="27"/>
      <c r="F65" s="27"/>
      <c r="G65" s="27"/>
      <c r="H65" s="27"/>
    </row>
    <row r="66" spans="1:8" x14ac:dyDescent="0.25">
      <c r="B66" s="6">
        <v>4</v>
      </c>
      <c r="C66" s="15" t="s">
        <v>14</v>
      </c>
      <c r="D66" s="27"/>
      <c r="E66" s="27"/>
      <c r="F66" s="27"/>
      <c r="G66" s="27"/>
      <c r="H66" s="27"/>
    </row>
    <row r="67" spans="1:8" x14ac:dyDescent="0.25">
      <c r="B67" s="77">
        <v>5</v>
      </c>
      <c r="C67" s="15" t="s">
        <v>15</v>
      </c>
      <c r="D67" s="27"/>
      <c r="E67" s="27"/>
      <c r="F67" s="27"/>
      <c r="G67" s="27"/>
      <c r="H67" s="2"/>
    </row>
    <row r="68" spans="1:8" x14ac:dyDescent="0.25">
      <c r="D68" s="27"/>
      <c r="E68" s="83"/>
      <c r="F68" s="27"/>
      <c r="G68" s="83"/>
      <c r="H68" s="83"/>
    </row>
    <row r="69" spans="1:8" ht="15.75" x14ac:dyDescent="0.25">
      <c r="A69" s="58">
        <v>7</v>
      </c>
      <c r="B69" s="5" t="s">
        <v>0</v>
      </c>
      <c r="C69" s="5" t="s">
        <v>1</v>
      </c>
      <c r="D69" s="5" t="e">
        <f>#REF!</f>
        <v>#REF!</v>
      </c>
      <c r="E69" s="5" t="e">
        <f>#REF!</f>
        <v>#REF!</v>
      </c>
      <c r="F69" s="5" t="e">
        <f>#REF!</f>
        <v>#REF!</v>
      </c>
      <c r="G69" s="5" t="e">
        <f>#REF!</f>
        <v>#REF!</v>
      </c>
      <c r="H69" s="5" t="e">
        <f>#REF!</f>
        <v>#REF!</v>
      </c>
    </row>
    <row r="70" spans="1:8" x14ac:dyDescent="0.25">
      <c r="B70" s="6">
        <v>1</v>
      </c>
      <c r="C70" s="15" t="s">
        <v>11</v>
      </c>
      <c r="D70" s="27"/>
      <c r="E70" s="27"/>
      <c r="F70" s="27"/>
      <c r="G70" s="27"/>
      <c r="H70" s="27"/>
    </row>
    <row r="71" spans="1:8" x14ac:dyDescent="0.25">
      <c r="B71" s="6">
        <v>2</v>
      </c>
      <c r="C71" s="15" t="s">
        <v>12</v>
      </c>
      <c r="D71" s="27"/>
      <c r="E71" s="27"/>
      <c r="F71" s="27"/>
      <c r="G71" s="27"/>
      <c r="H71" s="27"/>
    </row>
    <row r="72" spans="1:8" x14ac:dyDescent="0.25">
      <c r="B72" s="6">
        <v>3</v>
      </c>
      <c r="C72" s="15" t="s">
        <v>13</v>
      </c>
      <c r="D72" s="27"/>
      <c r="E72" s="27"/>
      <c r="F72" s="27"/>
      <c r="G72" s="27"/>
      <c r="H72" s="27"/>
    </row>
    <row r="73" spans="1:8" x14ac:dyDescent="0.25">
      <c r="B73" s="6">
        <v>4</v>
      </c>
      <c r="C73" s="15" t="s">
        <v>14</v>
      </c>
      <c r="D73" s="27"/>
      <c r="E73" s="27"/>
      <c r="F73" s="27"/>
      <c r="G73" s="27"/>
      <c r="H73" s="27"/>
    </row>
    <row r="74" spans="1:8" x14ac:dyDescent="0.25">
      <c r="B74" s="77">
        <v>5</v>
      </c>
      <c r="C74" s="15" t="s">
        <v>15</v>
      </c>
      <c r="D74" s="27"/>
      <c r="E74" s="27"/>
      <c r="F74" s="27"/>
      <c r="G74" s="27"/>
      <c r="H74" s="2"/>
    </row>
    <row r="75" spans="1:8" x14ac:dyDescent="0.25">
      <c r="D75" s="27"/>
      <c r="E75" s="83"/>
      <c r="F75" s="27"/>
      <c r="G75" s="83"/>
      <c r="H75" s="83"/>
    </row>
    <row r="76" spans="1:8" ht="15.75" x14ac:dyDescent="0.25">
      <c r="A76" s="58">
        <v>8</v>
      </c>
      <c r="B76" s="5" t="s">
        <v>0</v>
      </c>
      <c r="C76" s="5" t="s">
        <v>1</v>
      </c>
      <c r="D76" s="5" t="e">
        <f>#REF!</f>
        <v>#REF!</v>
      </c>
      <c r="E76" s="5" t="e">
        <f>#REF!</f>
        <v>#REF!</v>
      </c>
      <c r="F76" s="5" t="e">
        <f>#REF!</f>
        <v>#REF!</v>
      </c>
      <c r="G76" s="5" t="e">
        <f>#REF!</f>
        <v>#REF!</v>
      </c>
      <c r="H76" s="5" t="e">
        <f>#REF!</f>
        <v>#REF!</v>
      </c>
    </row>
    <row r="77" spans="1:8" x14ac:dyDescent="0.25">
      <c r="B77" s="6">
        <v>1</v>
      </c>
      <c r="C77" s="15" t="s">
        <v>11</v>
      </c>
      <c r="D77" s="27"/>
      <c r="E77" s="27"/>
      <c r="F77" s="27"/>
      <c r="G77" s="27"/>
      <c r="H77" s="27"/>
    </row>
    <row r="78" spans="1:8" x14ac:dyDescent="0.25">
      <c r="B78" s="6">
        <v>2</v>
      </c>
      <c r="C78" s="15" t="s">
        <v>12</v>
      </c>
      <c r="D78" s="27"/>
      <c r="E78" s="27"/>
      <c r="F78" s="27"/>
      <c r="G78" s="27"/>
      <c r="H78" s="27"/>
    </row>
    <row r="79" spans="1:8" x14ac:dyDescent="0.25">
      <c r="B79" s="6">
        <v>3</v>
      </c>
      <c r="C79" s="15" t="s">
        <v>13</v>
      </c>
      <c r="D79" s="27"/>
      <c r="E79" s="27"/>
      <c r="F79" s="27"/>
      <c r="G79" s="27"/>
      <c r="H79" s="27"/>
    </row>
    <row r="80" spans="1:8" x14ac:dyDescent="0.25">
      <c r="B80" s="6">
        <v>4</v>
      </c>
      <c r="C80" s="15" t="s">
        <v>14</v>
      </c>
      <c r="D80" s="27"/>
      <c r="E80" s="27"/>
      <c r="F80" s="27"/>
      <c r="G80" s="27"/>
      <c r="H80" s="27"/>
    </row>
    <row r="81" spans="1:13" x14ac:dyDescent="0.25">
      <c r="B81" s="77">
        <v>5</v>
      </c>
      <c r="C81" s="15" t="s">
        <v>15</v>
      </c>
      <c r="D81" s="27"/>
      <c r="E81" s="27"/>
      <c r="F81" s="27"/>
      <c r="G81" s="27"/>
      <c r="H81" s="66"/>
    </row>
    <row r="82" spans="1:13" x14ac:dyDescent="0.25">
      <c r="D82" s="27"/>
      <c r="E82" s="83"/>
      <c r="F82" s="27"/>
      <c r="G82" s="83"/>
      <c r="H82" s="83"/>
    </row>
    <row r="83" spans="1:13" ht="15.75" x14ac:dyDescent="0.25">
      <c r="A83" s="58">
        <v>9</v>
      </c>
      <c r="B83" s="5" t="s">
        <v>0</v>
      </c>
      <c r="C83" s="5" t="s">
        <v>1</v>
      </c>
      <c r="D83" s="5" t="e">
        <f>#REF!</f>
        <v>#REF!</v>
      </c>
      <c r="E83" s="5" t="e">
        <f>#REF!</f>
        <v>#REF!</v>
      </c>
      <c r="F83" s="5" t="e">
        <f>#REF!</f>
        <v>#REF!</v>
      </c>
      <c r="G83" s="5" t="e">
        <f>#REF!</f>
        <v>#REF!</v>
      </c>
      <c r="H83" s="5" t="e">
        <f>#REF!</f>
        <v>#REF!</v>
      </c>
    </row>
    <row r="84" spans="1:13" x14ac:dyDescent="0.25">
      <c r="B84" s="6">
        <v>1</v>
      </c>
      <c r="C84" s="15" t="s">
        <v>11</v>
      </c>
      <c r="D84" s="27"/>
      <c r="E84" s="66"/>
      <c r="F84" s="27"/>
      <c r="G84" s="27"/>
      <c r="H84" s="27"/>
      <c r="M84" s="17"/>
    </row>
    <row r="85" spans="1:13" ht="15.75" x14ac:dyDescent="0.25">
      <c r="B85" s="6">
        <v>2</v>
      </c>
      <c r="C85" s="15" t="s">
        <v>12</v>
      </c>
      <c r="D85" s="27"/>
      <c r="E85" s="66"/>
      <c r="F85" s="27"/>
      <c r="G85" s="27"/>
      <c r="H85" s="27"/>
      <c r="M85" s="95"/>
    </row>
    <row r="86" spans="1:13" ht="15.75" x14ac:dyDescent="0.25">
      <c r="B86" s="6">
        <v>3</v>
      </c>
      <c r="C86" s="15" t="s">
        <v>13</v>
      </c>
      <c r="D86" s="27"/>
      <c r="E86" s="66"/>
      <c r="F86" s="27"/>
      <c r="G86" s="27"/>
      <c r="H86" s="27"/>
      <c r="M86" s="95"/>
    </row>
    <row r="87" spans="1:13" x14ac:dyDescent="0.25">
      <c r="B87" s="6">
        <v>4</v>
      </c>
      <c r="C87" s="15" t="s">
        <v>14</v>
      </c>
      <c r="D87" s="27"/>
      <c r="E87" s="66"/>
      <c r="F87" s="27"/>
      <c r="G87" s="27"/>
      <c r="H87" s="27"/>
      <c r="M87" s="168"/>
    </row>
    <row r="88" spans="1:13" x14ac:dyDescent="0.25">
      <c r="B88" s="77">
        <v>5</v>
      </c>
      <c r="C88" s="15" t="s">
        <v>15</v>
      </c>
      <c r="D88" s="27"/>
      <c r="E88" s="27"/>
      <c r="F88" s="27"/>
      <c r="G88" s="27"/>
      <c r="H88" s="27"/>
      <c r="M88" s="168"/>
    </row>
    <row r="89" spans="1:13" ht="15.75" x14ac:dyDescent="0.25">
      <c r="D89" s="27"/>
      <c r="E89" s="83"/>
      <c r="F89" s="83"/>
      <c r="G89" s="83"/>
      <c r="H89" s="83"/>
      <c r="M89" s="95"/>
    </row>
    <row r="90" spans="1:13" ht="15.75" x14ac:dyDescent="0.25">
      <c r="A90" s="58">
        <v>10</v>
      </c>
      <c r="B90" s="156" t="s">
        <v>0</v>
      </c>
      <c r="C90" s="156" t="s">
        <v>1</v>
      </c>
      <c r="D90" s="156" t="e">
        <f>#REF!</f>
        <v>#REF!</v>
      </c>
      <c r="E90" s="156" t="e">
        <f>#REF!</f>
        <v>#REF!</v>
      </c>
      <c r="F90" s="156" t="e">
        <f>#REF!</f>
        <v>#REF!</v>
      </c>
      <c r="G90" s="156" t="e">
        <f>#REF!</f>
        <v>#REF!</v>
      </c>
      <c r="H90" s="156" t="e">
        <f>#REF!</f>
        <v>#REF!</v>
      </c>
      <c r="M90" s="95"/>
    </row>
    <row r="91" spans="1:13" ht="15.75" x14ac:dyDescent="0.25">
      <c r="B91" s="6">
        <v>1</v>
      </c>
      <c r="C91" s="15" t="s">
        <v>11</v>
      </c>
      <c r="D91" s="27"/>
      <c r="E91" s="27"/>
      <c r="F91" s="27"/>
      <c r="G91" s="27"/>
      <c r="H91" s="27"/>
      <c r="M91" s="95"/>
    </row>
    <row r="92" spans="1:13" ht="15.75" x14ac:dyDescent="0.25">
      <c r="B92" s="6">
        <v>2</v>
      </c>
      <c r="C92" s="15" t="s">
        <v>12</v>
      </c>
      <c r="D92" s="27"/>
      <c r="E92" s="27"/>
      <c r="F92" s="27"/>
      <c r="G92" s="27"/>
      <c r="H92" s="27"/>
      <c r="M92" s="95"/>
    </row>
    <row r="93" spans="1:13" ht="15.75" x14ac:dyDescent="0.25">
      <c r="B93" s="6">
        <v>3</v>
      </c>
      <c r="C93" s="15" t="s">
        <v>13</v>
      </c>
      <c r="D93" s="27"/>
      <c r="E93" s="27"/>
      <c r="F93" s="27"/>
      <c r="G93" s="27"/>
      <c r="H93" s="27"/>
      <c r="M93" s="95"/>
    </row>
    <row r="94" spans="1:13" ht="15.75" x14ac:dyDescent="0.25">
      <c r="B94" s="6">
        <v>4</v>
      </c>
      <c r="C94" s="15" t="s">
        <v>14</v>
      </c>
      <c r="D94" s="27"/>
      <c r="E94" s="27"/>
      <c r="F94" s="27"/>
      <c r="G94" s="27"/>
      <c r="H94" s="27"/>
      <c r="M94" s="95"/>
    </row>
    <row r="95" spans="1:13" ht="15.75" x14ac:dyDescent="0.25">
      <c r="B95" s="77">
        <v>5</v>
      </c>
      <c r="C95" s="15" t="s">
        <v>15</v>
      </c>
      <c r="D95" s="27"/>
      <c r="E95" s="27"/>
      <c r="F95" s="27"/>
      <c r="G95" s="27"/>
      <c r="H95" s="27"/>
      <c r="M95" s="95"/>
    </row>
    <row r="96" spans="1:13" x14ac:dyDescent="0.25">
      <c r="D96" s="27"/>
      <c r="E96" s="83"/>
      <c r="F96" s="83"/>
      <c r="G96" s="83"/>
      <c r="H96" s="83"/>
    </row>
    <row r="97" spans="1:8" ht="15.75" x14ac:dyDescent="0.25">
      <c r="A97" s="58">
        <v>11</v>
      </c>
      <c r="B97" s="5" t="s">
        <v>0</v>
      </c>
      <c r="C97" s="5" t="s">
        <v>1</v>
      </c>
      <c r="D97" s="5" t="e">
        <f>#REF!</f>
        <v>#REF!</v>
      </c>
      <c r="E97" s="5" t="e">
        <f>#REF!</f>
        <v>#REF!</v>
      </c>
      <c r="F97" s="5" t="e">
        <f>#REF!</f>
        <v>#REF!</v>
      </c>
      <c r="G97" s="5" t="e">
        <f>#REF!</f>
        <v>#REF!</v>
      </c>
      <c r="H97" s="5" t="e">
        <f>#REF!</f>
        <v>#REF!</v>
      </c>
    </row>
    <row r="98" spans="1:8" x14ac:dyDescent="0.25">
      <c r="B98" s="6">
        <v>1</v>
      </c>
      <c r="C98" s="15" t="s">
        <v>11</v>
      </c>
      <c r="D98" s="27"/>
      <c r="E98" s="27"/>
      <c r="F98" s="27"/>
      <c r="G98" s="27"/>
      <c r="H98" s="27"/>
    </row>
    <row r="99" spans="1:8" x14ac:dyDescent="0.25">
      <c r="B99" s="6">
        <v>2</v>
      </c>
      <c r="C99" s="15" t="s">
        <v>12</v>
      </c>
      <c r="D99" s="27"/>
      <c r="E99" s="27"/>
      <c r="F99" s="27"/>
      <c r="G99" s="27"/>
      <c r="H99" s="27"/>
    </row>
    <row r="100" spans="1:8" x14ac:dyDescent="0.25">
      <c r="B100" s="6">
        <v>3</v>
      </c>
      <c r="C100" s="15" t="s">
        <v>13</v>
      </c>
      <c r="D100" s="27"/>
      <c r="E100" s="27"/>
      <c r="F100" s="27"/>
      <c r="G100" s="27"/>
      <c r="H100" s="27"/>
    </row>
    <row r="101" spans="1:8" x14ac:dyDescent="0.25">
      <c r="B101" s="6">
        <v>4</v>
      </c>
      <c r="C101" s="15" t="s">
        <v>14</v>
      </c>
      <c r="D101" s="27"/>
      <c r="E101" s="27"/>
      <c r="F101" s="27"/>
      <c r="G101" s="27"/>
      <c r="H101" s="27"/>
    </row>
    <row r="102" spans="1:8" x14ac:dyDescent="0.25">
      <c r="B102" s="77">
        <v>5</v>
      </c>
      <c r="C102" s="15" t="s">
        <v>15</v>
      </c>
      <c r="D102" s="27"/>
      <c r="E102" s="27"/>
      <c r="F102" s="27"/>
      <c r="G102" s="27"/>
      <c r="H102" s="27"/>
    </row>
    <row r="103" spans="1:8" x14ac:dyDescent="0.25">
      <c r="D103" s="27"/>
      <c r="E103" s="83"/>
      <c r="F103" s="83"/>
      <c r="G103" s="83"/>
      <c r="H103" s="83"/>
    </row>
    <row r="104" spans="1:8" ht="15.75" x14ac:dyDescent="0.25">
      <c r="A104" s="58">
        <v>12</v>
      </c>
      <c r="B104" s="5" t="s">
        <v>0</v>
      </c>
      <c r="C104" s="5" t="s">
        <v>1</v>
      </c>
      <c r="D104" s="5" t="e">
        <f>#REF!</f>
        <v>#REF!</v>
      </c>
      <c r="E104" s="5" t="e">
        <f>#REF!</f>
        <v>#REF!</v>
      </c>
      <c r="F104" s="5" t="e">
        <f>#REF!</f>
        <v>#REF!</v>
      </c>
      <c r="G104" s="5" t="e">
        <f>#REF!</f>
        <v>#REF!</v>
      </c>
      <c r="H104" s="5" t="e">
        <f>#REF!</f>
        <v>#REF!</v>
      </c>
    </row>
    <row r="105" spans="1:8" x14ac:dyDescent="0.25">
      <c r="B105" s="6">
        <v>1</v>
      </c>
      <c r="C105" s="15" t="s">
        <v>11</v>
      </c>
      <c r="D105" s="27"/>
      <c r="E105" s="27"/>
      <c r="F105" s="27"/>
      <c r="G105" s="27"/>
      <c r="H105" s="27"/>
    </row>
    <row r="106" spans="1:8" x14ac:dyDescent="0.25">
      <c r="B106" s="6">
        <v>2</v>
      </c>
      <c r="C106" s="15" t="s">
        <v>12</v>
      </c>
      <c r="D106" s="27"/>
      <c r="E106" s="27"/>
      <c r="F106" s="27"/>
      <c r="G106" s="27"/>
      <c r="H106" s="27"/>
    </row>
    <row r="107" spans="1:8" x14ac:dyDescent="0.25">
      <c r="B107" s="6">
        <v>3</v>
      </c>
      <c r="C107" s="15" t="s">
        <v>13</v>
      </c>
      <c r="D107" s="27"/>
      <c r="E107" s="27"/>
      <c r="F107" s="27"/>
      <c r="G107" s="27"/>
      <c r="H107" s="27"/>
    </row>
    <row r="108" spans="1:8" x14ac:dyDescent="0.25">
      <c r="B108" s="6">
        <v>4</v>
      </c>
      <c r="C108" s="15" t="s">
        <v>14</v>
      </c>
      <c r="D108" s="27"/>
      <c r="E108" s="27"/>
      <c r="F108" s="27"/>
      <c r="G108" s="27"/>
      <c r="H108" s="27"/>
    </row>
    <row r="109" spans="1:8" x14ac:dyDescent="0.25">
      <c r="B109" s="77">
        <v>5</v>
      </c>
      <c r="C109" s="15" t="s">
        <v>15</v>
      </c>
      <c r="D109" s="27"/>
      <c r="E109" s="27"/>
      <c r="F109" s="27"/>
      <c r="G109" s="27"/>
      <c r="H109" s="27"/>
    </row>
    <row r="110" spans="1:8" x14ac:dyDescent="0.25">
      <c r="D110" s="27"/>
      <c r="E110" s="83"/>
      <c r="F110" s="83"/>
      <c r="G110" s="83"/>
      <c r="H110" s="83"/>
    </row>
    <row r="111" spans="1:8" ht="15.75" x14ac:dyDescent="0.25">
      <c r="A111" s="58">
        <v>13</v>
      </c>
      <c r="B111" s="5" t="s">
        <v>0</v>
      </c>
      <c r="C111" s="5" t="s">
        <v>1</v>
      </c>
      <c r="D111" s="5" t="e">
        <f>#REF!</f>
        <v>#REF!</v>
      </c>
      <c r="E111" s="5" t="e">
        <f>#REF!</f>
        <v>#REF!</v>
      </c>
      <c r="F111" s="5" t="e">
        <f>#REF!</f>
        <v>#REF!</v>
      </c>
      <c r="G111" s="5" t="e">
        <f>#REF!</f>
        <v>#REF!</v>
      </c>
      <c r="H111" s="5" t="e">
        <f>#REF!</f>
        <v>#REF!</v>
      </c>
    </row>
    <row r="112" spans="1:8" x14ac:dyDescent="0.25">
      <c r="B112" s="6">
        <v>1</v>
      </c>
      <c r="C112" s="15" t="s">
        <v>11</v>
      </c>
      <c r="D112" s="66"/>
      <c r="E112" s="27"/>
      <c r="F112" s="27"/>
      <c r="G112" s="66" t="s">
        <v>151</v>
      </c>
      <c r="H112" s="66" t="s">
        <v>151</v>
      </c>
    </row>
    <row r="113" spans="1:8" x14ac:dyDescent="0.25">
      <c r="B113" s="6">
        <v>2</v>
      </c>
      <c r="C113" s="15" t="s">
        <v>12</v>
      </c>
      <c r="D113" s="66"/>
      <c r="E113" s="27"/>
      <c r="F113" s="27"/>
      <c r="G113" s="27"/>
      <c r="H113" s="27"/>
    </row>
    <row r="114" spans="1:8" x14ac:dyDescent="0.25">
      <c r="B114" s="6">
        <v>3</v>
      </c>
      <c r="C114" s="15" t="s">
        <v>13</v>
      </c>
      <c r="D114" s="66"/>
      <c r="E114" s="27"/>
      <c r="F114" s="27"/>
      <c r="G114" s="27"/>
      <c r="H114" s="27"/>
    </row>
    <row r="115" spans="1:8" x14ac:dyDescent="0.25">
      <c r="B115" s="6">
        <v>4</v>
      </c>
      <c r="C115" s="15" t="s">
        <v>14</v>
      </c>
      <c r="D115" s="66"/>
      <c r="E115" s="27"/>
      <c r="F115" s="27"/>
      <c r="G115" s="27"/>
      <c r="H115" s="27"/>
    </row>
    <row r="116" spans="1:8" x14ac:dyDescent="0.25">
      <c r="B116" s="77">
        <v>5</v>
      </c>
      <c r="C116" s="15" t="s">
        <v>15</v>
      </c>
      <c r="D116" s="27"/>
      <c r="E116" s="27"/>
      <c r="F116" s="27"/>
      <c r="G116" s="27"/>
      <c r="H116" s="27"/>
    </row>
    <row r="117" spans="1:8" x14ac:dyDescent="0.25">
      <c r="D117" s="27"/>
      <c r="E117" s="83"/>
      <c r="F117" s="83"/>
      <c r="G117" s="83"/>
      <c r="H117" s="83"/>
    </row>
    <row r="119" spans="1:8" ht="15.75" x14ac:dyDescent="0.25">
      <c r="A119" s="58">
        <v>14</v>
      </c>
      <c r="B119" s="5" t="s">
        <v>0</v>
      </c>
      <c r="C119" s="5" t="s">
        <v>1</v>
      </c>
      <c r="D119" s="5" t="e">
        <f>#REF!</f>
        <v>#REF!</v>
      </c>
      <c r="E119" s="5" t="e">
        <f>#REF!</f>
        <v>#REF!</v>
      </c>
      <c r="F119" s="5" t="e">
        <f>#REF!</f>
        <v>#REF!</v>
      </c>
      <c r="G119" s="5" t="e">
        <f>#REF!</f>
        <v>#REF!</v>
      </c>
      <c r="H119" s="5" t="e">
        <f>#REF!</f>
        <v>#REF!</v>
      </c>
    </row>
    <row r="120" spans="1:8" x14ac:dyDescent="0.25">
      <c r="B120" s="6">
        <v>1</v>
      </c>
      <c r="C120" s="15" t="s">
        <v>11</v>
      </c>
      <c r="D120" s="66" t="s">
        <v>151</v>
      </c>
      <c r="E120" s="66" t="s">
        <v>151</v>
      </c>
      <c r="F120" s="66" t="s">
        <v>151</v>
      </c>
      <c r="G120" s="66" t="s">
        <v>151</v>
      </c>
      <c r="H120" s="66" t="s">
        <v>151</v>
      </c>
    </row>
    <row r="121" spans="1:8" x14ac:dyDescent="0.25">
      <c r="B121" s="6">
        <v>2</v>
      </c>
      <c r="C121" s="15" t="s">
        <v>12</v>
      </c>
      <c r="D121" s="27"/>
      <c r="E121" s="27"/>
      <c r="F121" s="27"/>
      <c r="G121" s="27"/>
      <c r="H121" s="27"/>
    </row>
    <row r="122" spans="1:8" x14ac:dyDescent="0.25">
      <c r="B122" s="6">
        <v>3</v>
      </c>
      <c r="C122" s="15" t="s">
        <v>13</v>
      </c>
      <c r="D122" s="27"/>
      <c r="E122" s="27"/>
      <c r="F122" s="27"/>
      <c r="G122" s="27"/>
      <c r="H122" s="27"/>
    </row>
    <row r="123" spans="1:8" x14ac:dyDescent="0.25">
      <c r="B123" s="6">
        <v>4</v>
      </c>
      <c r="C123" s="15" t="s">
        <v>14</v>
      </c>
      <c r="D123" s="27"/>
      <c r="E123" s="27"/>
      <c r="F123" s="27"/>
      <c r="G123" s="27"/>
      <c r="H123" s="27"/>
    </row>
    <row r="124" spans="1:8" x14ac:dyDescent="0.25">
      <c r="B124" s="77">
        <v>5</v>
      </c>
      <c r="C124" s="15" t="s">
        <v>15</v>
      </c>
      <c r="D124" s="27"/>
      <c r="E124" s="27"/>
      <c r="F124" s="27"/>
      <c r="G124" s="27"/>
      <c r="H124" s="27"/>
    </row>
    <row r="125" spans="1:8" x14ac:dyDescent="0.25">
      <c r="D125" s="27"/>
      <c r="E125" s="83"/>
      <c r="F125" s="83"/>
      <c r="G125" s="83"/>
      <c r="H125" s="83"/>
    </row>
    <row r="126" spans="1:8" ht="15.75" x14ac:dyDescent="0.25">
      <c r="B126" s="5" t="s">
        <v>0</v>
      </c>
      <c r="C126" s="5" t="s">
        <v>1</v>
      </c>
      <c r="D126" s="5" t="e">
        <f>#REF!</f>
        <v>#REF!</v>
      </c>
      <c r="E126" s="5" t="e">
        <f>#REF!</f>
        <v>#REF!</v>
      </c>
      <c r="F126" s="5" t="e">
        <f>#REF!</f>
        <v>#REF!</v>
      </c>
      <c r="G126" s="5" t="e">
        <f>#REF!</f>
        <v>#REF!</v>
      </c>
      <c r="H126" s="5" t="e">
        <f>#REF!</f>
        <v>#REF!</v>
      </c>
    </row>
    <row r="127" spans="1:8" x14ac:dyDescent="0.25">
      <c r="A127" s="58">
        <v>15</v>
      </c>
      <c r="B127" s="6">
        <v>1</v>
      </c>
      <c r="C127" s="15" t="s">
        <v>11</v>
      </c>
      <c r="D127" s="66" t="s">
        <v>151</v>
      </c>
      <c r="E127" s="66" t="s">
        <v>151</v>
      </c>
      <c r="F127" s="66" t="s">
        <v>151</v>
      </c>
      <c r="G127" s="27"/>
      <c r="H127" s="27"/>
    </row>
    <row r="128" spans="1:8" x14ac:dyDescent="0.25">
      <c r="B128" s="6">
        <v>2</v>
      </c>
      <c r="C128" s="15" t="s">
        <v>12</v>
      </c>
      <c r="D128" s="27"/>
      <c r="E128" s="27"/>
      <c r="F128" s="27"/>
      <c r="G128" s="27"/>
      <c r="H128" s="27"/>
    </row>
    <row r="129" spans="1:8" x14ac:dyDescent="0.25">
      <c r="B129" s="6">
        <v>3</v>
      </c>
      <c r="C129" s="15" t="s">
        <v>13</v>
      </c>
      <c r="D129" s="27"/>
      <c r="E129" s="27"/>
      <c r="F129" s="27"/>
      <c r="G129" s="27"/>
      <c r="H129" s="27"/>
    </row>
    <row r="130" spans="1:8" x14ac:dyDescent="0.25">
      <c r="B130" s="6">
        <v>4</v>
      </c>
      <c r="C130" s="15" t="s">
        <v>14</v>
      </c>
      <c r="D130" s="27"/>
      <c r="E130" s="27"/>
      <c r="F130" s="27"/>
      <c r="G130" s="27"/>
      <c r="H130" s="27"/>
    </row>
    <row r="131" spans="1:8" x14ac:dyDescent="0.25">
      <c r="B131" s="77">
        <v>5</v>
      </c>
      <c r="C131" s="15" t="s">
        <v>15</v>
      </c>
      <c r="D131" s="27"/>
      <c r="E131" s="27"/>
      <c r="F131" s="27"/>
      <c r="G131" s="27"/>
      <c r="H131" s="27"/>
    </row>
    <row r="132" spans="1:8" x14ac:dyDescent="0.25">
      <c r="D132" s="27"/>
      <c r="E132" s="83"/>
      <c r="F132" s="83"/>
      <c r="G132" s="83"/>
      <c r="H132" s="83"/>
    </row>
    <row r="133" spans="1:8" ht="15.75" x14ac:dyDescent="0.25">
      <c r="B133" s="5" t="s">
        <v>0</v>
      </c>
      <c r="C133" s="5" t="s">
        <v>1</v>
      </c>
      <c r="D133" s="5" t="e">
        <f>#REF!</f>
        <v>#REF!</v>
      </c>
      <c r="E133" s="5" t="e">
        <f>#REF!</f>
        <v>#REF!</v>
      </c>
      <c r="F133" s="5" t="e">
        <f>#REF!</f>
        <v>#REF!</v>
      </c>
      <c r="G133" s="5" t="e">
        <f>#REF!</f>
        <v>#REF!</v>
      </c>
      <c r="H133" s="5" t="e">
        <f>#REF!</f>
        <v>#REF!</v>
      </c>
    </row>
    <row r="134" spans="1:8" x14ac:dyDescent="0.25">
      <c r="A134" s="58">
        <v>16</v>
      </c>
      <c r="B134" s="6">
        <v>1</v>
      </c>
      <c r="C134" s="15" t="s">
        <v>11</v>
      </c>
      <c r="D134" s="27"/>
      <c r="E134" s="27"/>
      <c r="F134" s="27"/>
      <c r="G134" s="27"/>
      <c r="H134" s="27"/>
    </row>
    <row r="135" spans="1:8" x14ac:dyDescent="0.25">
      <c r="B135" s="6">
        <v>2</v>
      </c>
      <c r="C135" s="15" t="s">
        <v>12</v>
      </c>
      <c r="D135" s="27"/>
      <c r="E135" s="27"/>
      <c r="F135" s="27"/>
      <c r="G135" s="27"/>
      <c r="H135" s="27"/>
    </row>
    <row r="136" spans="1:8" x14ac:dyDescent="0.25">
      <c r="B136" s="6">
        <v>3</v>
      </c>
      <c r="C136" s="15" t="s">
        <v>13</v>
      </c>
      <c r="D136" s="27"/>
      <c r="E136" s="27"/>
      <c r="F136" s="27"/>
      <c r="G136" s="27"/>
      <c r="H136" s="27"/>
    </row>
    <row r="137" spans="1:8" ht="39" customHeight="1" x14ac:dyDescent="0.25">
      <c r="B137" s="6">
        <v>4</v>
      </c>
      <c r="C137" s="15" t="s">
        <v>14</v>
      </c>
      <c r="D137" s="27"/>
      <c r="E137" s="27"/>
      <c r="F137" s="27"/>
      <c r="G137" s="27"/>
      <c r="H137" s="27"/>
    </row>
    <row r="138" spans="1:8" x14ac:dyDescent="0.25">
      <c r="B138" s="77">
        <v>5</v>
      </c>
      <c r="C138" s="15" t="s">
        <v>15</v>
      </c>
      <c r="D138" s="27"/>
      <c r="E138" s="27"/>
      <c r="F138" s="27"/>
      <c r="G138" s="27"/>
      <c r="H138" s="27"/>
    </row>
    <row r="139" spans="1:8" x14ac:dyDescent="0.25">
      <c r="D139" s="27"/>
      <c r="E139" s="83"/>
      <c r="F139" s="83"/>
      <c r="G139" s="83"/>
      <c r="H139" s="83"/>
    </row>
    <row r="141" spans="1:8" ht="15.75" x14ac:dyDescent="0.25">
      <c r="B141" s="5" t="s">
        <v>0</v>
      </c>
      <c r="C141" s="5" t="s">
        <v>1</v>
      </c>
      <c r="D141" s="5" t="e">
        <f>#REF!</f>
        <v>#REF!</v>
      </c>
      <c r="E141" s="5" t="e">
        <f>#REF!</f>
        <v>#REF!</v>
      </c>
      <c r="F141" s="5" t="e">
        <f>#REF!</f>
        <v>#REF!</v>
      </c>
      <c r="G141" s="5" t="e">
        <f>#REF!</f>
        <v>#REF!</v>
      </c>
      <c r="H141" s="5" t="e">
        <f>#REF!</f>
        <v>#REF!</v>
      </c>
    </row>
    <row r="142" spans="1:8" x14ac:dyDescent="0.25">
      <c r="A142" s="58">
        <v>17</v>
      </c>
      <c r="B142" s="6">
        <v>1</v>
      </c>
      <c r="C142" s="15" t="s">
        <v>11</v>
      </c>
      <c r="D142" s="2"/>
      <c r="E142" s="2"/>
      <c r="F142" s="2"/>
      <c r="G142" s="16"/>
      <c r="H142" s="6"/>
    </row>
    <row r="143" spans="1:8" x14ac:dyDescent="0.25">
      <c r="B143" s="6">
        <v>2</v>
      </c>
      <c r="C143" s="15" t="s">
        <v>12</v>
      </c>
      <c r="D143" s="27"/>
      <c r="E143" s="27"/>
      <c r="F143" s="27"/>
      <c r="G143" s="27"/>
    </row>
    <row r="144" spans="1:8" x14ac:dyDescent="0.25">
      <c r="B144" s="6">
        <v>3</v>
      </c>
      <c r="C144" s="15" t="s">
        <v>13</v>
      </c>
      <c r="D144" s="27"/>
      <c r="E144" s="27"/>
      <c r="F144" s="27"/>
      <c r="G144" s="27"/>
      <c r="H144" s="27"/>
    </row>
    <row r="145" spans="1:8" x14ac:dyDescent="0.25">
      <c r="B145" s="6">
        <v>4</v>
      </c>
      <c r="C145" s="15" t="s">
        <v>14</v>
      </c>
      <c r="D145" s="27"/>
      <c r="E145" s="27"/>
      <c r="F145" s="27"/>
      <c r="G145" s="27"/>
      <c r="H145" s="27"/>
    </row>
    <row r="146" spans="1:8" x14ac:dyDescent="0.25">
      <c r="B146" s="6">
        <v>5</v>
      </c>
      <c r="C146" s="15" t="s">
        <v>15</v>
      </c>
      <c r="D146" s="27"/>
      <c r="E146" s="27"/>
      <c r="F146" s="27"/>
      <c r="G146" s="27"/>
      <c r="H146" s="27"/>
    </row>
    <row r="147" spans="1:8" x14ac:dyDescent="0.25">
      <c r="B147" s="6">
        <v>6</v>
      </c>
      <c r="C147" s="15"/>
      <c r="D147" s="27"/>
      <c r="E147" s="83"/>
      <c r="F147" s="83"/>
      <c r="G147" s="83"/>
      <c r="H147" s="83"/>
    </row>
    <row r="150" spans="1:8" ht="27.75" customHeight="1" x14ac:dyDescent="0.25">
      <c r="B150" s="5" t="s">
        <v>0</v>
      </c>
      <c r="C150" s="5" t="s">
        <v>1</v>
      </c>
      <c r="D150" s="5" t="e">
        <f>#REF!</f>
        <v>#REF!</v>
      </c>
      <c r="E150" s="5" t="e">
        <f>#REF!</f>
        <v>#REF!</v>
      </c>
      <c r="F150" s="5" t="e">
        <f>#REF!</f>
        <v>#REF!</v>
      </c>
      <c r="G150" s="5" t="e">
        <f>#REF!</f>
        <v>#REF!</v>
      </c>
      <c r="H150" s="5" t="e">
        <f>#REF!</f>
        <v>#REF!</v>
      </c>
    </row>
    <row r="151" spans="1:8" x14ac:dyDescent="0.25">
      <c r="A151" s="58">
        <v>18</v>
      </c>
      <c r="B151" s="6">
        <v>1</v>
      </c>
      <c r="C151" s="15" t="s">
        <v>10</v>
      </c>
      <c r="D151" s="13"/>
      <c r="E151" s="6"/>
      <c r="F151" s="6"/>
      <c r="G151" s="6"/>
      <c r="H151" s="6"/>
    </row>
    <row r="152" spans="1:8" x14ac:dyDescent="0.25">
      <c r="B152" s="6">
        <v>2</v>
      </c>
      <c r="C152" s="15" t="s">
        <v>11</v>
      </c>
      <c r="D152" s="13"/>
      <c r="E152" s="6"/>
      <c r="F152" s="6"/>
      <c r="G152" s="6"/>
      <c r="H152" s="6"/>
    </row>
    <row r="153" spans="1:8" x14ac:dyDescent="0.25">
      <c r="B153" s="6">
        <v>3</v>
      </c>
      <c r="C153" s="15" t="s">
        <v>12</v>
      </c>
      <c r="D153" s="13"/>
      <c r="E153" s="6"/>
      <c r="F153" s="6"/>
      <c r="G153" s="6"/>
      <c r="H153" s="6"/>
    </row>
    <row r="154" spans="1:8" x14ac:dyDescent="0.25">
      <c r="B154" s="6">
        <v>4</v>
      </c>
      <c r="C154" s="15" t="s">
        <v>13</v>
      </c>
      <c r="D154" s="13"/>
      <c r="E154" s="6"/>
      <c r="F154" s="6"/>
      <c r="G154" s="6"/>
      <c r="H154" s="6"/>
    </row>
    <row r="155" spans="1:8" x14ac:dyDescent="0.25">
      <c r="B155" s="6">
        <v>5</v>
      </c>
      <c r="C155" s="15" t="s">
        <v>14</v>
      </c>
      <c r="D155" s="13"/>
      <c r="E155" s="6"/>
      <c r="F155" s="6"/>
      <c r="G155" s="6"/>
      <c r="H155" s="6"/>
    </row>
    <row r="156" spans="1:8" x14ac:dyDescent="0.25">
      <c r="B156" s="6">
        <v>6</v>
      </c>
      <c r="C156" s="15" t="s">
        <v>15</v>
      </c>
      <c r="D156" s="13"/>
      <c r="E156" s="6"/>
      <c r="F156" s="6"/>
      <c r="G156" s="6"/>
      <c r="H156" s="6"/>
    </row>
    <row r="157" spans="1:8" x14ac:dyDescent="0.25">
      <c r="D157" s="13"/>
      <c r="E157" s="6"/>
      <c r="F157" s="6"/>
      <c r="G157" s="6"/>
      <c r="H157" s="6"/>
    </row>
    <row r="160" spans="1:8" ht="28.5" customHeight="1" x14ac:dyDescent="0.25">
      <c r="B160" s="5" t="s">
        <v>0</v>
      </c>
      <c r="C160" s="5" t="s">
        <v>1</v>
      </c>
      <c r="D160" s="5" t="e">
        <f>#REF!</f>
        <v>#REF!</v>
      </c>
      <c r="E160" s="5" t="e">
        <f>#REF!</f>
        <v>#REF!</v>
      </c>
      <c r="F160" s="5" t="e">
        <f>#REF!</f>
        <v>#REF!</v>
      </c>
      <c r="G160" s="5" t="e">
        <f>#REF!</f>
        <v>#REF!</v>
      </c>
      <c r="H160" s="5" t="e">
        <f>#REF!</f>
        <v>#REF!</v>
      </c>
    </row>
    <row r="161" spans="1:8" x14ac:dyDescent="0.25">
      <c r="A161" s="58">
        <v>19</v>
      </c>
      <c r="B161" s="6">
        <v>1</v>
      </c>
      <c r="C161" s="15" t="s">
        <v>10</v>
      </c>
      <c r="D161" s="13"/>
      <c r="E161" s="6"/>
      <c r="F161" s="6"/>
      <c r="G161" s="6"/>
      <c r="H161" s="6"/>
    </row>
    <row r="162" spans="1:8" x14ac:dyDescent="0.25">
      <c r="B162" s="6">
        <v>2</v>
      </c>
      <c r="C162" s="15" t="s">
        <v>11</v>
      </c>
      <c r="D162" s="13"/>
      <c r="E162" s="6"/>
      <c r="F162" s="6"/>
      <c r="G162" s="6"/>
      <c r="H162" s="6"/>
    </row>
    <row r="163" spans="1:8" x14ac:dyDescent="0.25">
      <c r="B163" s="6">
        <v>3</v>
      </c>
      <c r="C163" s="15" t="s">
        <v>12</v>
      </c>
      <c r="D163" s="13"/>
      <c r="E163" s="6"/>
      <c r="F163" s="6"/>
      <c r="G163" s="6"/>
      <c r="H163" s="6"/>
    </row>
    <row r="164" spans="1:8" x14ac:dyDescent="0.25">
      <c r="B164" s="6">
        <v>4</v>
      </c>
      <c r="C164" s="15" t="s">
        <v>13</v>
      </c>
      <c r="D164" s="13"/>
      <c r="E164" s="6"/>
      <c r="F164" s="6"/>
      <c r="G164" s="6"/>
      <c r="H164" s="6"/>
    </row>
    <row r="165" spans="1:8" x14ac:dyDescent="0.25">
      <c r="B165" s="6">
        <v>5</v>
      </c>
      <c r="C165" s="15" t="s">
        <v>14</v>
      </c>
      <c r="D165" s="13"/>
      <c r="E165" s="6"/>
      <c r="F165" s="6"/>
      <c r="G165" s="6"/>
      <c r="H165" s="6"/>
    </row>
    <row r="166" spans="1:8" x14ac:dyDescent="0.25">
      <c r="B166" s="6">
        <v>6</v>
      </c>
      <c r="C166" s="15" t="s">
        <v>15</v>
      </c>
      <c r="D166" s="13"/>
      <c r="E166" s="6"/>
      <c r="F166" s="6"/>
      <c r="G166" s="6"/>
      <c r="H166" s="6"/>
    </row>
    <row r="167" spans="1:8" s="112" customFormat="1" x14ac:dyDescent="0.25">
      <c r="B167" s="152"/>
      <c r="C167" s="97"/>
      <c r="D167" s="98"/>
      <c r="E167" s="152"/>
      <c r="F167" s="152"/>
      <c r="G167" s="152"/>
      <c r="H167" s="152"/>
    </row>
    <row r="168" spans="1:8" s="112" customFormat="1" x14ac:dyDescent="0.25">
      <c r="B168" s="152"/>
      <c r="C168" s="97"/>
      <c r="D168" s="98"/>
      <c r="E168" s="152"/>
      <c r="F168" s="152"/>
      <c r="G168" s="152"/>
      <c r="H168" s="152"/>
    </row>
    <row r="169" spans="1:8" s="112" customFormat="1" ht="31.5" x14ac:dyDescent="0.25">
      <c r="A169" s="112">
        <v>20</v>
      </c>
      <c r="B169" s="5" t="s">
        <v>0</v>
      </c>
      <c r="C169" s="5" t="s">
        <v>1</v>
      </c>
      <c r="D169" s="5" t="s">
        <v>128</v>
      </c>
      <c r="E169" s="5" t="s">
        <v>129</v>
      </c>
      <c r="F169" s="5" t="s">
        <v>130</v>
      </c>
      <c r="G169" s="5" t="s">
        <v>131</v>
      </c>
      <c r="H169" s="5" t="s">
        <v>132</v>
      </c>
    </row>
    <row r="170" spans="1:8" s="112" customFormat="1" x14ac:dyDescent="0.25">
      <c r="B170" s="6">
        <v>1</v>
      </c>
      <c r="C170" s="15" t="s">
        <v>11</v>
      </c>
      <c r="D170" s="13"/>
      <c r="E170" s="6"/>
      <c r="F170" s="6"/>
      <c r="G170" s="6"/>
      <c r="H170" s="6"/>
    </row>
    <row r="171" spans="1:8" s="112" customFormat="1" x14ac:dyDescent="0.25">
      <c r="B171" s="6">
        <v>2</v>
      </c>
      <c r="C171" s="15" t="s">
        <v>12</v>
      </c>
      <c r="D171" s="13"/>
      <c r="E171" s="6"/>
      <c r="F171" s="6"/>
      <c r="G171" s="6"/>
      <c r="H171" s="6"/>
    </row>
    <row r="172" spans="1:8" s="112" customFormat="1" x14ac:dyDescent="0.25">
      <c r="B172" s="6">
        <v>3</v>
      </c>
      <c r="C172" s="15" t="s">
        <v>13</v>
      </c>
      <c r="D172" s="13"/>
      <c r="E172" s="6"/>
      <c r="F172" s="6"/>
      <c r="G172" s="6"/>
      <c r="H172" s="6"/>
    </row>
    <row r="173" spans="1:8" s="112" customFormat="1" x14ac:dyDescent="0.25">
      <c r="B173" s="6">
        <v>4</v>
      </c>
      <c r="C173" s="15" t="s">
        <v>14</v>
      </c>
      <c r="D173" s="13"/>
      <c r="E173" s="6"/>
      <c r="F173" s="6"/>
      <c r="G173" s="6"/>
      <c r="H173" s="6"/>
    </row>
    <row r="174" spans="1:8" s="112" customFormat="1" x14ac:dyDescent="0.25">
      <c r="B174" s="6">
        <v>5</v>
      </c>
      <c r="C174" s="15" t="s">
        <v>15</v>
      </c>
      <c r="D174" s="13"/>
      <c r="E174" s="6"/>
      <c r="F174" s="6"/>
      <c r="G174" s="6"/>
      <c r="H174" s="6"/>
    </row>
    <row r="175" spans="1:8" s="112" customFormat="1" x14ac:dyDescent="0.25">
      <c r="B175" s="6">
        <v>6</v>
      </c>
      <c r="C175" s="15"/>
      <c r="D175" s="13"/>
      <c r="E175" s="6"/>
      <c r="F175" s="6"/>
      <c r="G175" s="6"/>
      <c r="H175" s="6"/>
    </row>
    <row r="176" spans="1:8" s="112" customFormat="1" x14ac:dyDescent="0.25">
      <c r="B176" s="152"/>
      <c r="C176" s="97"/>
      <c r="D176" s="98"/>
      <c r="E176" s="152"/>
      <c r="F176" s="152"/>
      <c r="G176" s="152"/>
      <c r="H176" s="152"/>
    </row>
    <row r="177" spans="1:18" s="112" customFormat="1" ht="31.5" x14ac:dyDescent="0.25">
      <c r="A177" s="112">
        <v>21</v>
      </c>
      <c r="B177" s="5" t="s">
        <v>0</v>
      </c>
      <c r="C177" s="5" t="s">
        <v>1</v>
      </c>
      <c r="D177" s="5" t="s">
        <v>133</v>
      </c>
      <c r="E177" s="5" t="s">
        <v>134</v>
      </c>
      <c r="F177" s="5" t="s">
        <v>116</v>
      </c>
      <c r="G177" s="5" t="s">
        <v>135</v>
      </c>
      <c r="H177" s="5" t="s">
        <v>136</v>
      </c>
    </row>
    <row r="178" spans="1:18" s="112" customFormat="1" x14ac:dyDescent="0.25">
      <c r="B178" s="6">
        <v>1</v>
      </c>
      <c r="C178" s="15" t="s">
        <v>11</v>
      </c>
      <c r="D178" s="13"/>
      <c r="E178" s="6"/>
      <c r="F178" s="6"/>
      <c r="G178" s="6"/>
      <c r="H178" s="6"/>
    </row>
    <row r="179" spans="1:18" s="112" customFormat="1" x14ac:dyDescent="0.25">
      <c r="B179" s="6">
        <v>2</v>
      </c>
      <c r="C179" s="15" t="s">
        <v>12</v>
      </c>
      <c r="D179" s="13"/>
      <c r="E179" s="6"/>
      <c r="F179" s="6"/>
      <c r="G179" s="6"/>
      <c r="H179" s="6"/>
    </row>
    <row r="180" spans="1:18" s="112" customFormat="1" x14ac:dyDescent="0.25">
      <c r="B180" s="6">
        <v>3</v>
      </c>
      <c r="C180" s="15" t="s">
        <v>13</v>
      </c>
      <c r="D180" s="13"/>
      <c r="E180" s="6"/>
      <c r="F180" s="6"/>
      <c r="G180" s="6"/>
      <c r="H180" s="6"/>
    </row>
    <row r="181" spans="1:18" s="112" customFormat="1" x14ac:dyDescent="0.25">
      <c r="B181" s="6">
        <v>4</v>
      </c>
      <c r="C181" s="15" t="s">
        <v>14</v>
      </c>
      <c r="D181" s="13"/>
      <c r="E181" s="6"/>
      <c r="F181" s="6"/>
      <c r="G181" s="6"/>
      <c r="H181" s="6"/>
    </row>
    <row r="182" spans="1:18" s="112" customFormat="1" x14ac:dyDescent="0.25">
      <c r="B182" s="6">
        <v>5</v>
      </c>
      <c r="C182" s="15" t="s">
        <v>15</v>
      </c>
      <c r="D182" s="13"/>
      <c r="E182" s="6"/>
      <c r="F182" s="6"/>
      <c r="G182" s="6"/>
      <c r="H182" s="6"/>
    </row>
    <row r="183" spans="1:18" s="112" customFormat="1" ht="14.25" customHeight="1" x14ac:dyDescent="0.25">
      <c r="B183" s="6">
        <v>6</v>
      </c>
      <c r="C183" s="15"/>
      <c r="D183" s="13"/>
      <c r="E183" s="6"/>
      <c r="F183" s="6"/>
      <c r="G183" s="6"/>
      <c r="H183" s="6"/>
    </row>
    <row r="186" spans="1:18" ht="26.25" x14ac:dyDescent="0.25">
      <c r="B186" s="166" t="s">
        <v>33</v>
      </c>
      <c r="C186" s="166"/>
      <c r="D186" s="166"/>
      <c r="E186" s="166"/>
      <c r="F186" s="166"/>
      <c r="G186" s="166"/>
      <c r="H186" s="166"/>
    </row>
    <row r="187" spans="1:18" ht="31.5" x14ac:dyDescent="0.25">
      <c r="B187" s="5" t="s">
        <v>0</v>
      </c>
      <c r="C187" s="5" t="s">
        <v>1</v>
      </c>
      <c r="D187" s="5" t="s">
        <v>65</v>
      </c>
      <c r="E187" s="5" t="s">
        <v>66</v>
      </c>
      <c r="F187" s="5" t="s">
        <v>67</v>
      </c>
      <c r="G187" s="5" t="s">
        <v>68</v>
      </c>
      <c r="H187" s="5" t="s">
        <v>69</v>
      </c>
      <c r="L187" s="23" t="s">
        <v>16</v>
      </c>
      <c r="M187" s="24" t="s">
        <v>17</v>
      </c>
      <c r="N187" s="25" t="s">
        <v>18</v>
      </c>
      <c r="O187" s="23" t="s">
        <v>3</v>
      </c>
      <c r="P187" s="23" t="s">
        <v>19</v>
      </c>
    </row>
    <row r="188" spans="1:18" x14ac:dyDescent="0.25">
      <c r="B188" s="6">
        <v>1</v>
      </c>
      <c r="C188" s="15" t="s">
        <v>11</v>
      </c>
      <c r="D188" s="27"/>
      <c r="E188" s="27"/>
      <c r="F188" s="27"/>
      <c r="G188" s="27"/>
      <c r="H188" s="27"/>
      <c r="L188" s="2">
        <v>1</v>
      </c>
      <c r="M188" s="26">
        <f>IF(N226="ΘΕΩΡΙΑ",G10,IF(N226="ΕΡΓΑΣΤΗΡΙΟ",H10,0))</f>
        <v>0</v>
      </c>
      <c r="N188" s="27" t="str">
        <f>B10</f>
        <v>ΓΕΝΙΚΗ ΧΗΜΕΙΑ</v>
      </c>
      <c r="O188" s="28">
        <f>E10</f>
        <v>3</v>
      </c>
      <c r="P188" s="29" t="s">
        <v>82</v>
      </c>
      <c r="R188" s="47" t="str">
        <f t="shared" ref="R188:R200" si="4">N188</f>
        <v>ΓΕΝΙΚΗ ΧΗΜΕΙΑ</v>
      </c>
    </row>
    <row r="189" spans="1:18" ht="18" x14ac:dyDescent="0.25">
      <c r="B189" s="6">
        <v>2</v>
      </c>
      <c r="C189" s="15" t="s">
        <v>12</v>
      </c>
      <c r="D189" s="27"/>
      <c r="E189" s="27"/>
      <c r="F189" s="27"/>
      <c r="G189" s="27"/>
      <c r="H189" s="27"/>
      <c r="L189" s="2">
        <v>2</v>
      </c>
      <c r="M189" s="26">
        <f>N246</f>
        <v>0</v>
      </c>
      <c r="N189" s="27" t="str">
        <f t="shared" ref="N189:N199" si="5">B12</f>
        <v>ΑΝΑΛΥΤΙΚΗ ΧΗΜΕΙΑ Ι Ε</v>
      </c>
      <c r="O189" s="28">
        <f>E12</f>
        <v>6</v>
      </c>
      <c r="P189" s="29" t="s">
        <v>83</v>
      </c>
      <c r="R189" s="47" t="str">
        <f t="shared" si="4"/>
        <v>ΑΝΑΛΥΤΙΚΗ ΧΗΜΕΙΑ Ι Ε</v>
      </c>
    </row>
    <row r="190" spans="1:18" ht="27" x14ac:dyDescent="0.25">
      <c r="B190" s="6">
        <v>3</v>
      </c>
      <c r="C190" s="15" t="s">
        <v>13</v>
      </c>
      <c r="D190" s="27"/>
      <c r="E190" s="27"/>
      <c r="F190" s="27"/>
      <c r="G190" s="27"/>
      <c r="H190" s="27"/>
      <c r="L190" s="2">
        <v>3</v>
      </c>
      <c r="M190" s="26">
        <f>N262</f>
        <v>0</v>
      </c>
      <c r="N190" s="27" t="str">
        <f t="shared" si="5"/>
        <v>ΦΥΣΙΚΕΣ ΚΑΙ ΧΗΜΙΚΕΣ ΔΙΕΡΓΑΣΙΕΣ</v>
      </c>
      <c r="O190" s="28">
        <f t="shared" ref="O190:O200" si="6">E13</f>
        <v>2</v>
      </c>
      <c r="P190" s="29" t="s">
        <v>84</v>
      </c>
      <c r="R190" s="47" t="str">
        <f t="shared" si="4"/>
        <v>ΦΥΣΙΚΕΣ ΚΑΙ ΧΗΜΙΚΕΣ ΔΙΕΡΓΑΣΙΕΣ</v>
      </c>
    </row>
    <row r="191" spans="1:18" ht="27" x14ac:dyDescent="0.25">
      <c r="B191" s="6">
        <v>4</v>
      </c>
      <c r="C191" s="15" t="s">
        <v>14</v>
      </c>
      <c r="D191" s="27"/>
      <c r="E191" s="27"/>
      <c r="F191" s="27"/>
      <c r="G191" s="27"/>
      <c r="H191" s="27"/>
      <c r="L191" s="2">
        <v>4</v>
      </c>
      <c r="M191" s="26">
        <f>N278</f>
        <v>0</v>
      </c>
      <c r="N191" s="27" t="str">
        <f t="shared" si="5"/>
        <v>ΑΣΦΑΛΕΙΑ ΚΑΙ ΥΓΙΕΙΝΗ ΣΤΗΝ ΕΡΓΑΣΙΑ</v>
      </c>
      <c r="O191" s="28">
        <f t="shared" si="6"/>
        <v>2</v>
      </c>
      <c r="P191" s="29" t="s">
        <v>86</v>
      </c>
      <c r="R191" s="47" t="str">
        <f t="shared" si="4"/>
        <v>ΑΣΦΑΛΕΙΑ ΚΑΙ ΥΓΙΕΙΝΗ ΣΤΗΝ ΕΡΓΑΣΙΑ</v>
      </c>
    </row>
    <row r="192" spans="1:18" x14ac:dyDescent="0.25">
      <c r="B192" s="123"/>
      <c r="C192" s="97"/>
      <c r="D192" s="98"/>
      <c r="E192" s="123"/>
      <c r="F192" s="123"/>
      <c r="G192" s="123"/>
      <c r="H192" s="123"/>
      <c r="L192" s="2">
        <v>5</v>
      </c>
      <c r="M192" s="26">
        <f>N294</f>
        <v>0</v>
      </c>
      <c r="N192" s="27" t="str">
        <f t="shared" si="5"/>
        <v>ΣΤΑΤΙΣΤΙΚΗ</v>
      </c>
      <c r="O192" s="28">
        <f t="shared" si="6"/>
        <v>2</v>
      </c>
      <c r="P192" s="29" t="s">
        <v>85</v>
      </c>
      <c r="R192" s="47" t="str">
        <f t="shared" si="4"/>
        <v>ΣΤΑΤΙΣΤΙΚΗ</v>
      </c>
    </row>
    <row r="193" spans="2:18" ht="27" x14ac:dyDescent="0.25">
      <c r="B193" s="123"/>
      <c r="C193" s="97"/>
      <c r="D193" s="98"/>
      <c r="E193" s="123"/>
      <c r="F193" s="123"/>
      <c r="G193" s="123"/>
      <c r="H193" s="123"/>
      <c r="L193" s="2">
        <v>6</v>
      </c>
      <c r="M193" s="26">
        <f>N310</f>
        <v>0</v>
      </c>
      <c r="N193" s="27" t="str">
        <f t="shared" si="5"/>
        <v>ΠΡΑΚΤΙΚΗ ΕΦΑΡΜΟΓΗ ΣΤΗΝ ΕΙΔΙΚΟΤΗΤΑ</v>
      </c>
      <c r="O193" s="28">
        <f t="shared" si="6"/>
        <v>3</v>
      </c>
      <c r="P193" s="29" t="s">
        <v>89</v>
      </c>
      <c r="R193" s="47" t="str">
        <f t="shared" si="4"/>
        <v>ΠΡΑΚΤΙΚΗ ΕΦΑΡΜΟΓΗ ΣΤΗΝ ΕΙΔΙΚΟΤΗΤΑ</v>
      </c>
    </row>
    <row r="194" spans="2:18" ht="26.25" x14ac:dyDescent="0.25">
      <c r="B194" s="167" t="s">
        <v>34</v>
      </c>
      <c r="C194" s="167"/>
      <c r="D194" s="167"/>
      <c r="E194" s="167"/>
      <c r="F194" s="167"/>
      <c r="G194" s="167"/>
      <c r="H194" s="167"/>
      <c r="L194" s="2">
        <v>7</v>
      </c>
      <c r="M194" s="26">
        <f>N326</f>
        <v>0</v>
      </c>
      <c r="N194" s="112" t="s">
        <v>137</v>
      </c>
      <c r="O194" s="28">
        <f>E11</f>
        <v>2</v>
      </c>
      <c r="P194" s="29" t="s">
        <v>88</v>
      </c>
      <c r="R194" s="47" t="str">
        <f t="shared" si="4"/>
        <v>ΑΝΑΛΥΤΙΚΗ ΧΗΜΕΙΑ Ι Θ</v>
      </c>
    </row>
    <row r="195" spans="2:18" ht="31.5" x14ac:dyDescent="0.25">
      <c r="B195" s="5" t="s">
        <v>0</v>
      </c>
      <c r="C195" s="5" t="s">
        <v>1</v>
      </c>
      <c r="D195" s="5" t="s">
        <v>71</v>
      </c>
      <c r="E195" s="5" t="s">
        <v>72</v>
      </c>
      <c r="F195" s="5" t="s">
        <v>73</v>
      </c>
      <c r="G195" s="5" t="s">
        <v>74</v>
      </c>
      <c r="H195" s="5" t="s">
        <v>75</v>
      </c>
      <c r="L195" s="2">
        <v>8</v>
      </c>
      <c r="M195" s="26">
        <f>N342</f>
        <v>0</v>
      </c>
      <c r="N195" s="27">
        <f t="shared" si="5"/>
        <v>0</v>
      </c>
      <c r="O195" s="28">
        <v>0</v>
      </c>
      <c r="P195" s="29" t="s">
        <v>87</v>
      </c>
      <c r="R195" s="47">
        <f t="shared" si="4"/>
        <v>0</v>
      </c>
    </row>
    <row r="196" spans="2:18" x14ac:dyDescent="0.25">
      <c r="B196" s="6">
        <v>1</v>
      </c>
      <c r="C196" s="15" t="s">
        <v>60</v>
      </c>
      <c r="D196" s="27"/>
      <c r="E196" s="27"/>
      <c r="F196" s="27"/>
      <c r="G196" s="27"/>
      <c r="H196" s="27"/>
      <c r="L196" s="2">
        <v>9</v>
      </c>
      <c r="M196" s="26">
        <f>N358</f>
        <v>0</v>
      </c>
      <c r="N196" s="27">
        <f t="shared" si="5"/>
        <v>0</v>
      </c>
      <c r="O196" s="28">
        <f t="shared" si="6"/>
        <v>0</v>
      </c>
      <c r="P196" s="29" t="s">
        <v>90</v>
      </c>
      <c r="R196" s="47">
        <f t="shared" si="4"/>
        <v>0</v>
      </c>
    </row>
    <row r="197" spans="2:18" x14ac:dyDescent="0.25">
      <c r="B197" s="6">
        <v>1</v>
      </c>
      <c r="C197" s="15"/>
      <c r="D197" s="27"/>
      <c r="E197" s="27"/>
      <c r="F197" s="27"/>
      <c r="G197" s="27"/>
      <c r="H197" s="27"/>
      <c r="L197" s="2">
        <v>10</v>
      </c>
      <c r="M197" s="26">
        <f>N374</f>
        <v>0</v>
      </c>
      <c r="N197" s="27">
        <f t="shared" si="5"/>
        <v>0</v>
      </c>
      <c r="O197" s="28">
        <f t="shared" si="6"/>
        <v>0</v>
      </c>
      <c r="P197" s="29" t="s">
        <v>91</v>
      </c>
      <c r="R197" s="47">
        <f t="shared" si="4"/>
        <v>0</v>
      </c>
    </row>
    <row r="198" spans="2:18" x14ac:dyDescent="0.25">
      <c r="B198" s="6">
        <v>2</v>
      </c>
      <c r="C198" s="15" t="s">
        <v>61</v>
      </c>
      <c r="D198" s="27"/>
      <c r="E198" s="27"/>
      <c r="F198" s="27"/>
      <c r="G198" s="27"/>
      <c r="H198" s="27"/>
      <c r="L198" s="2">
        <v>11</v>
      </c>
      <c r="M198" s="26">
        <f>N390</f>
        <v>0</v>
      </c>
      <c r="N198" s="27">
        <f t="shared" si="5"/>
        <v>0</v>
      </c>
      <c r="O198" s="28">
        <f t="shared" si="6"/>
        <v>0</v>
      </c>
      <c r="P198" s="29" t="s">
        <v>92</v>
      </c>
      <c r="R198" s="47">
        <f t="shared" si="4"/>
        <v>0</v>
      </c>
    </row>
    <row r="199" spans="2:18" x14ac:dyDescent="0.25">
      <c r="B199" s="6">
        <v>2</v>
      </c>
      <c r="C199" s="15"/>
      <c r="D199" s="27"/>
      <c r="E199" s="27"/>
      <c r="F199" s="27"/>
      <c r="G199" s="27"/>
      <c r="H199" s="27"/>
      <c r="L199" s="2">
        <v>12</v>
      </c>
      <c r="M199" s="26">
        <f>N405</f>
        <v>0</v>
      </c>
      <c r="N199" s="27">
        <f t="shared" si="5"/>
        <v>0</v>
      </c>
      <c r="O199" s="28">
        <f t="shared" si="6"/>
        <v>0</v>
      </c>
      <c r="P199" s="29"/>
      <c r="R199" s="48">
        <f t="shared" si="4"/>
        <v>0</v>
      </c>
    </row>
    <row r="200" spans="2:18" x14ac:dyDescent="0.25">
      <c r="B200" s="6">
        <v>3</v>
      </c>
      <c r="C200" s="15" t="s">
        <v>62</v>
      </c>
      <c r="D200" s="80"/>
      <c r="E200" s="80"/>
      <c r="F200" s="80"/>
      <c r="G200" s="80"/>
      <c r="H200" s="80"/>
      <c r="L200" s="2">
        <v>13</v>
      </c>
      <c r="M200" s="26">
        <f>N420</f>
        <v>0</v>
      </c>
      <c r="N200" s="27">
        <f>B23</f>
        <v>0</v>
      </c>
      <c r="O200" s="28">
        <f t="shared" si="6"/>
        <v>0</v>
      </c>
      <c r="P200" s="29"/>
      <c r="R200" s="48">
        <f t="shared" si="4"/>
        <v>0</v>
      </c>
    </row>
    <row r="201" spans="2:18" ht="15.75" thickBot="1" x14ac:dyDescent="0.3">
      <c r="B201" s="6">
        <v>3</v>
      </c>
      <c r="C201" s="15"/>
      <c r="D201" s="93"/>
      <c r="E201" s="93"/>
      <c r="F201" s="94"/>
      <c r="G201" s="93"/>
      <c r="H201" s="94"/>
      <c r="L201" s="52"/>
      <c r="M201" s="55"/>
      <c r="N201" s="53" t="s">
        <v>20</v>
      </c>
      <c r="O201" s="54">
        <f>SUM(O188:O200)</f>
        <v>20</v>
      </c>
      <c r="P201" s="49">
        <f>SUM(P188:P199)</f>
        <v>0</v>
      </c>
    </row>
    <row r="202" spans="2:18" x14ac:dyDescent="0.25">
      <c r="B202" s="61"/>
      <c r="C202" s="61"/>
      <c r="D202" s="61"/>
      <c r="E202" s="61"/>
      <c r="F202" s="61"/>
      <c r="G202" s="61"/>
      <c r="H202" s="61"/>
      <c r="L202" s="60"/>
      <c r="M202" s="36"/>
      <c r="N202" s="36"/>
      <c r="O202" s="17"/>
      <c r="P202" s="59"/>
    </row>
    <row r="203" spans="2:18" x14ac:dyDescent="0.25">
      <c r="B203" s="61"/>
      <c r="C203" s="61"/>
      <c r="D203" s="61"/>
      <c r="E203" s="61"/>
      <c r="F203" s="61"/>
      <c r="G203" s="61"/>
      <c r="H203" s="61"/>
      <c r="L203" s="60"/>
      <c r="M203" s="35"/>
      <c r="N203" s="35"/>
      <c r="O203" s="17"/>
      <c r="P203" s="59"/>
    </row>
    <row r="204" spans="2:18" x14ac:dyDescent="0.25">
      <c r="B204" s="61"/>
      <c r="C204" s="61"/>
      <c r="D204" s="61"/>
      <c r="E204" s="61"/>
      <c r="F204" s="61"/>
      <c r="G204" s="61"/>
      <c r="H204" s="61"/>
      <c r="L204" s="60"/>
      <c r="M204" s="165" t="s">
        <v>21</v>
      </c>
      <c r="N204" s="165"/>
      <c r="O204" s="17"/>
      <c r="P204" s="59"/>
    </row>
    <row r="205" spans="2:18" x14ac:dyDescent="0.25">
      <c r="B205" s="61"/>
      <c r="C205" s="61"/>
      <c r="D205" s="61"/>
      <c r="E205" s="61"/>
      <c r="F205" s="61"/>
      <c r="G205" s="61"/>
      <c r="H205" s="61"/>
      <c r="L205" s="30" t="s">
        <v>22</v>
      </c>
      <c r="M205" s="17" t="s">
        <v>23</v>
      </c>
      <c r="N205" s="17"/>
      <c r="O205" s="17"/>
      <c r="P205" s="59"/>
    </row>
    <row r="206" spans="2:18" x14ac:dyDescent="0.25">
      <c r="B206" s="61"/>
      <c r="C206" s="61"/>
      <c r="D206" s="61"/>
      <c r="E206" s="61"/>
      <c r="F206" s="61"/>
      <c r="G206" s="61"/>
      <c r="H206" s="61"/>
      <c r="L206" s="60"/>
      <c r="M206" s="17" t="s">
        <v>24</v>
      </c>
      <c r="N206" s="17"/>
      <c r="O206" s="17"/>
      <c r="P206" s="59"/>
    </row>
    <row r="207" spans="2:18" x14ac:dyDescent="0.25">
      <c r="B207" s="61"/>
      <c r="C207" s="61"/>
      <c r="D207" s="61"/>
      <c r="E207" s="61"/>
      <c r="F207" s="61"/>
      <c r="G207" s="61"/>
      <c r="H207" s="61"/>
      <c r="L207" s="60"/>
      <c r="M207" s="17"/>
      <c r="N207" s="17"/>
      <c r="O207" s="17"/>
      <c r="P207" s="59"/>
    </row>
    <row r="208" spans="2:18" x14ac:dyDescent="0.25">
      <c r="B208" s="61"/>
      <c r="C208" s="61"/>
      <c r="D208" s="61"/>
      <c r="E208" s="61"/>
      <c r="F208" s="61"/>
      <c r="G208" s="61"/>
      <c r="H208" s="61"/>
      <c r="L208" s="30" t="s">
        <v>25</v>
      </c>
      <c r="M208" s="17" t="s">
        <v>26</v>
      </c>
      <c r="N208" s="17"/>
      <c r="O208" s="17"/>
      <c r="P208" s="59"/>
    </row>
    <row r="209" spans="2:16" x14ac:dyDescent="0.25">
      <c r="B209" s="61"/>
      <c r="C209" s="61"/>
      <c r="D209" s="61"/>
      <c r="E209" s="61"/>
      <c r="F209" s="61"/>
      <c r="G209" s="61"/>
      <c r="H209" s="61"/>
      <c r="L209" s="60"/>
      <c r="M209" s="17" t="s">
        <v>27</v>
      </c>
      <c r="N209" s="17"/>
      <c r="O209" s="17"/>
      <c r="P209" s="59"/>
    </row>
    <row r="210" spans="2:16" x14ac:dyDescent="0.25">
      <c r="B210" s="61"/>
      <c r="C210" s="61"/>
      <c r="D210" s="61"/>
      <c r="E210" s="61"/>
      <c r="F210" s="61"/>
      <c r="G210" s="61"/>
      <c r="H210" s="61"/>
      <c r="L210" s="60"/>
      <c r="M210" s="31" t="s">
        <v>28</v>
      </c>
      <c r="N210" s="17"/>
      <c r="O210" s="17"/>
      <c r="P210" s="59"/>
    </row>
    <row r="211" spans="2:16" x14ac:dyDescent="0.25">
      <c r="B211" s="61"/>
      <c r="C211" s="61"/>
      <c r="D211" s="61"/>
      <c r="E211" s="61"/>
      <c r="F211" s="61"/>
      <c r="G211" s="61"/>
      <c r="H211" s="61"/>
      <c r="L211" s="60"/>
      <c r="M211" s="17" t="s">
        <v>29</v>
      </c>
      <c r="N211" s="17"/>
      <c r="O211" s="17"/>
      <c r="P211" s="59"/>
    </row>
    <row r="212" spans="2:16" ht="15" customHeight="1" x14ac:dyDescent="0.25">
      <c r="B212" s="61"/>
      <c r="C212" s="61"/>
      <c r="D212" s="61"/>
      <c r="E212" s="61"/>
      <c r="F212" s="61"/>
      <c r="G212" s="61"/>
      <c r="H212" s="61"/>
      <c r="L212" s="60"/>
      <c r="M212" s="17" t="s">
        <v>30</v>
      </c>
      <c r="N212" s="17"/>
      <c r="O212" s="17"/>
      <c r="P212" s="59"/>
    </row>
    <row r="213" spans="2:16" x14ac:dyDescent="0.25">
      <c r="B213" s="61"/>
      <c r="C213" s="61"/>
      <c r="D213" s="61"/>
      <c r="E213" s="61"/>
      <c r="F213" s="61"/>
      <c r="G213" s="61"/>
      <c r="H213" s="61"/>
      <c r="L213" s="60"/>
      <c r="M213" s="17" t="s">
        <v>47</v>
      </c>
      <c r="N213" s="17"/>
      <c r="O213" s="17"/>
      <c r="P213" s="59"/>
    </row>
    <row r="214" spans="2:16" x14ac:dyDescent="0.25">
      <c r="B214" s="61"/>
      <c r="C214" s="61"/>
      <c r="D214" s="61"/>
      <c r="E214" s="61"/>
      <c r="F214" s="61"/>
      <c r="G214" s="61"/>
      <c r="H214" s="61"/>
      <c r="L214" s="60"/>
      <c r="M214" s="76" t="s">
        <v>48</v>
      </c>
      <c r="N214" s="17"/>
      <c r="O214" s="17"/>
      <c r="P214" s="59"/>
    </row>
    <row r="215" spans="2:16" x14ac:dyDescent="0.25">
      <c r="B215" s="61"/>
      <c r="C215" s="61"/>
      <c r="D215" s="61"/>
      <c r="E215" s="61"/>
      <c r="F215" s="61"/>
      <c r="G215" s="61"/>
      <c r="H215" s="61"/>
      <c r="L215" s="60"/>
      <c r="M215" s="17"/>
      <c r="N215" s="62" t="s">
        <v>31</v>
      </c>
      <c r="O215" s="17"/>
      <c r="P215" s="59"/>
    </row>
    <row r="216" spans="2:16" x14ac:dyDescent="0.25">
      <c r="B216" s="61"/>
      <c r="C216" s="61"/>
      <c r="D216" s="61"/>
      <c r="E216" s="61"/>
      <c r="F216" s="61"/>
      <c r="G216" s="61"/>
      <c r="H216" s="61"/>
      <c r="L216" s="60"/>
      <c r="M216" s="17"/>
      <c r="N216" s="62" t="s">
        <v>32</v>
      </c>
      <c r="O216" s="17"/>
      <c r="P216" s="59"/>
    </row>
    <row r="217" spans="2:16" ht="15.75" thickBot="1" x14ac:dyDescent="0.3">
      <c r="B217" s="61"/>
      <c r="C217" s="61"/>
      <c r="D217" s="61"/>
      <c r="E217" s="61"/>
      <c r="F217" s="61"/>
      <c r="G217" s="61"/>
      <c r="H217" s="61"/>
      <c r="L217" s="18"/>
      <c r="M217" s="19"/>
      <c r="N217" s="19"/>
      <c r="O217" s="19"/>
      <c r="P217" s="20"/>
    </row>
    <row r="218" spans="2:16" x14ac:dyDescent="0.25">
      <c r="B218" s="61"/>
      <c r="C218" s="61"/>
      <c r="D218" s="61"/>
      <c r="E218" s="61"/>
      <c r="F218" s="61"/>
      <c r="G218" s="61"/>
      <c r="H218" s="61"/>
    </row>
    <row r="219" spans="2:16" x14ac:dyDescent="0.25">
      <c r="B219" s="61"/>
      <c r="C219" s="61"/>
      <c r="D219" s="61"/>
      <c r="E219" s="61"/>
      <c r="F219" s="61"/>
      <c r="G219" s="61"/>
      <c r="H219" s="61"/>
    </row>
    <row r="220" spans="2:16" ht="18.75" x14ac:dyDescent="0.25">
      <c r="B220" s="61"/>
      <c r="C220" s="61"/>
      <c r="D220" s="61"/>
      <c r="E220" s="61"/>
      <c r="F220" s="61"/>
      <c r="G220" s="61"/>
      <c r="H220" s="61"/>
      <c r="M220" s="32"/>
      <c r="N220" s="39" t="s">
        <v>104</v>
      </c>
      <c r="O220" s="32"/>
    </row>
    <row r="221" spans="2:16" ht="15.75" x14ac:dyDescent="0.25">
      <c r="B221" s="61"/>
      <c r="C221" s="61"/>
      <c r="D221" s="61"/>
      <c r="E221" s="61"/>
      <c r="F221" s="61"/>
      <c r="G221" s="61"/>
      <c r="H221" s="61"/>
      <c r="M221" s="32"/>
      <c r="N221" s="40"/>
      <c r="O221" s="32"/>
    </row>
    <row r="222" spans="2:16" ht="15.75" x14ac:dyDescent="0.25">
      <c r="B222" s="61"/>
      <c r="C222" s="61"/>
      <c r="D222" s="61"/>
      <c r="E222" s="61"/>
      <c r="F222" s="61"/>
      <c r="G222" s="61"/>
      <c r="H222" s="61"/>
      <c r="M222" s="37"/>
      <c r="N222" s="41" t="str">
        <f>$A$1</f>
        <v>ΤΕΧΝΙΚΟΣ  ΦΑΡΜΑΚΩΝ , ΚΑΛΛΥΝΤΙΚΩΝ ΚΑΙ ΠΑΡΕΜΦΕΡΩΝ ΠΡΟΙΟΝΤΩΝ</v>
      </c>
      <c r="O222" s="32"/>
    </row>
    <row r="223" spans="2:16" ht="15.75" x14ac:dyDescent="0.25">
      <c r="B223" s="61"/>
      <c r="C223" s="61"/>
      <c r="D223" s="61"/>
      <c r="E223" s="61"/>
      <c r="F223" s="61"/>
      <c r="G223" s="61"/>
      <c r="H223" s="61"/>
      <c r="M223" s="32"/>
      <c r="N223" s="42"/>
      <c r="O223" s="32"/>
    </row>
    <row r="224" spans="2:16" ht="15.75" x14ac:dyDescent="0.25">
      <c r="B224" s="61"/>
      <c r="C224" s="61"/>
      <c r="D224" s="61"/>
      <c r="E224" s="61"/>
      <c r="F224" s="61"/>
      <c r="G224" s="61"/>
      <c r="H224" s="61"/>
      <c r="M224" s="32"/>
      <c r="N224" s="42"/>
      <c r="O224" s="32"/>
    </row>
    <row r="225" spans="2:15" ht="18.75" x14ac:dyDescent="0.25">
      <c r="B225" s="61"/>
      <c r="C225" s="61"/>
      <c r="D225" s="61"/>
      <c r="E225" s="61"/>
      <c r="F225" s="61"/>
      <c r="G225" s="61"/>
      <c r="H225" s="61"/>
      <c r="M225" s="32"/>
      <c r="N225" s="44" t="str">
        <f>B10</f>
        <v>ΓΕΝΙΚΗ ΧΗΜΕΙΑ</v>
      </c>
      <c r="O225" s="32"/>
    </row>
    <row r="226" spans="2:15" ht="15.75" x14ac:dyDescent="0.25">
      <c r="B226" s="61"/>
      <c r="C226" s="61"/>
      <c r="D226" s="61"/>
      <c r="E226" s="61"/>
      <c r="F226" s="61"/>
      <c r="G226" s="61"/>
      <c r="H226" s="61"/>
      <c r="M226" s="32"/>
      <c r="N226" s="42" t="str">
        <f>IF(N225=B10,IF(C10&lt;&gt;"",C9,IF(D10&lt;&gt;"",D9,0)))</f>
        <v>ΘΕΩΡΙΑ</v>
      </c>
      <c r="O226" s="32"/>
    </row>
    <row r="227" spans="2:15" x14ac:dyDescent="0.25">
      <c r="B227" s="61"/>
      <c r="C227" s="61"/>
      <c r="D227" s="61"/>
      <c r="E227" s="61"/>
      <c r="F227" s="61"/>
      <c r="G227" s="61"/>
      <c r="H227" s="61"/>
      <c r="M227" s="38"/>
      <c r="N227" s="43"/>
      <c r="O227" s="33"/>
    </row>
    <row r="228" spans="2:15" ht="18.75" x14ac:dyDescent="0.25">
      <c r="B228" s="61"/>
      <c r="C228" s="61"/>
      <c r="D228" s="61"/>
      <c r="E228" s="61"/>
      <c r="F228" s="61"/>
      <c r="G228" s="61"/>
      <c r="H228" s="61"/>
      <c r="M228" s="38"/>
      <c r="N228" s="44"/>
      <c r="O228" s="33"/>
    </row>
    <row r="229" spans="2:15" x14ac:dyDescent="0.25">
      <c r="B229" s="61"/>
      <c r="C229" s="61"/>
      <c r="D229" s="61"/>
      <c r="E229" s="61"/>
      <c r="F229" s="61"/>
      <c r="G229" s="61"/>
      <c r="H229" s="61"/>
      <c r="M229" s="38"/>
      <c r="N229" s="43"/>
      <c r="O229" s="33"/>
    </row>
    <row r="230" spans="2:15" x14ac:dyDescent="0.25">
      <c r="B230" s="61"/>
      <c r="C230" s="61"/>
      <c r="D230" s="61"/>
      <c r="E230" s="61"/>
      <c r="F230" s="61"/>
      <c r="G230" s="61"/>
      <c r="H230" s="61"/>
      <c r="M230" s="38"/>
      <c r="N230" s="43">
        <f>IF(N226="ΘΕΩΡΙΑ",G10,IF(N226="ΕΡΓΑΣΤΗΡΙΟ",H10,0))</f>
        <v>0</v>
      </c>
      <c r="O230" s="33"/>
    </row>
    <row r="231" spans="2:15" x14ac:dyDescent="0.25">
      <c r="B231" s="61"/>
      <c r="C231" s="61"/>
      <c r="D231" s="61"/>
      <c r="E231" s="61"/>
      <c r="F231" s="61"/>
      <c r="G231" s="61"/>
      <c r="H231" s="61"/>
      <c r="M231" s="38"/>
      <c r="N231" s="43"/>
      <c r="O231" s="33"/>
    </row>
    <row r="232" spans="2:15" ht="18.75" x14ac:dyDescent="0.25">
      <c r="B232" s="61"/>
      <c r="C232" s="61"/>
      <c r="D232" s="61"/>
      <c r="E232" s="61"/>
      <c r="F232" s="61"/>
      <c r="G232" s="61"/>
      <c r="H232" s="61"/>
      <c r="M232" s="38"/>
      <c r="N232" s="45" t="str">
        <f>$A$3</f>
        <v>Α’ Εξάμηνο   -  ΑΙΘΟΥΣΑ : 35</v>
      </c>
      <c r="O232" s="33"/>
    </row>
    <row r="233" spans="2:15" ht="18.75" x14ac:dyDescent="0.25">
      <c r="B233" s="61"/>
      <c r="C233" s="61"/>
      <c r="D233" s="61"/>
      <c r="E233" s="61"/>
      <c r="F233" s="61"/>
      <c r="G233" s="61"/>
      <c r="H233" s="61"/>
      <c r="M233" s="38"/>
      <c r="N233" s="34"/>
      <c r="O233" s="33"/>
    </row>
    <row r="234" spans="2:15" x14ac:dyDescent="0.25">
      <c r="B234" s="61"/>
      <c r="C234" s="61"/>
      <c r="D234" s="61"/>
      <c r="E234" s="61"/>
      <c r="F234" s="61"/>
      <c r="G234" s="61"/>
      <c r="H234" s="61"/>
      <c r="M234" s="38"/>
      <c r="N234" s="17"/>
      <c r="O234" s="33"/>
    </row>
    <row r="235" spans="2:15" x14ac:dyDescent="0.25">
      <c r="B235" s="61"/>
      <c r="C235" s="61"/>
      <c r="D235" s="61"/>
      <c r="E235" s="61"/>
      <c r="F235" s="61"/>
      <c r="G235" s="61"/>
      <c r="H235" s="61"/>
      <c r="M235" s="17"/>
      <c r="N235" s="17"/>
      <c r="O235" s="17"/>
    </row>
    <row r="236" spans="2:15" ht="18.75" x14ac:dyDescent="0.25">
      <c r="B236" s="61"/>
      <c r="C236" s="61"/>
      <c r="D236" s="61"/>
      <c r="E236" s="61"/>
      <c r="F236" s="61"/>
      <c r="G236" s="61"/>
      <c r="H236" s="61"/>
      <c r="M236" s="32"/>
      <c r="N236" s="39" t="str">
        <f>$N$220</f>
        <v>2020 Α</v>
      </c>
      <c r="O236" s="32"/>
    </row>
    <row r="237" spans="2:15" ht="15.75" x14ac:dyDescent="0.25">
      <c r="B237" s="61"/>
      <c r="C237" s="61"/>
      <c r="D237" s="61"/>
      <c r="E237" s="61"/>
      <c r="F237" s="61"/>
      <c r="G237" s="61"/>
      <c r="H237" s="61"/>
      <c r="M237" s="32"/>
      <c r="N237" s="40"/>
      <c r="O237" s="32"/>
    </row>
    <row r="238" spans="2:15" ht="15.75" x14ac:dyDescent="0.25">
      <c r="B238" s="61"/>
      <c r="C238" s="61"/>
      <c r="D238" s="61"/>
      <c r="E238" s="61"/>
      <c r="F238" s="61"/>
      <c r="G238" s="61"/>
      <c r="H238" s="61"/>
      <c r="M238" s="37"/>
      <c r="N238" s="41" t="str">
        <f>$A$1</f>
        <v>ΤΕΧΝΙΚΟΣ  ΦΑΡΜΑΚΩΝ , ΚΑΛΛΥΝΤΙΚΩΝ ΚΑΙ ΠΑΡΕΜΦΕΡΩΝ ΠΡΟΙΟΝΤΩΝ</v>
      </c>
      <c r="O238" s="32"/>
    </row>
    <row r="239" spans="2:15" ht="15.75" x14ac:dyDescent="0.25">
      <c r="B239" s="61"/>
      <c r="C239" s="61"/>
      <c r="D239" s="61"/>
      <c r="E239" s="61"/>
      <c r="F239" s="61"/>
      <c r="G239" s="61"/>
      <c r="H239" s="61"/>
      <c r="M239" s="32"/>
      <c r="N239" s="42"/>
      <c r="O239" s="32"/>
    </row>
    <row r="240" spans="2:15" ht="15.75" x14ac:dyDescent="0.25">
      <c r="B240" s="61"/>
      <c r="C240" s="61"/>
      <c r="D240" s="61"/>
      <c r="E240" s="61"/>
      <c r="F240" s="61"/>
      <c r="G240" s="61"/>
      <c r="H240" s="61"/>
      <c r="M240" s="32"/>
      <c r="N240" s="42"/>
      <c r="O240" s="32"/>
    </row>
    <row r="241" spans="2:15" ht="18.75" x14ac:dyDescent="0.25">
      <c r="B241" s="61"/>
      <c r="C241" s="61"/>
      <c r="D241" s="61"/>
      <c r="E241" s="61"/>
      <c r="F241" s="61"/>
      <c r="G241" s="61"/>
      <c r="H241" s="61"/>
      <c r="M241" s="32"/>
      <c r="N241" s="44" t="str">
        <f>B12</f>
        <v>ΑΝΑΛΥΤΙΚΗ ΧΗΜΕΙΑ Ι Ε</v>
      </c>
      <c r="O241" s="32"/>
    </row>
    <row r="242" spans="2:15" ht="15.75" x14ac:dyDescent="0.25">
      <c r="B242" s="61"/>
      <c r="C242" s="61"/>
      <c r="D242" s="61"/>
      <c r="E242" s="61"/>
      <c r="F242" s="61"/>
      <c r="G242" s="61"/>
      <c r="H242" s="61"/>
      <c r="M242" s="32"/>
      <c r="N242" s="42" t="str">
        <f>IF(N241=B12,IF(C12&lt;&gt;"",C9,IF(D12&lt;&gt;"",D9,0)))</f>
        <v>ΕΡΓΑΣΤΗΡΙΟ</v>
      </c>
      <c r="O242" s="32"/>
    </row>
    <row r="243" spans="2:15" x14ac:dyDescent="0.25">
      <c r="B243" s="61"/>
      <c r="C243" s="61"/>
      <c r="D243" s="61"/>
      <c r="E243" s="61"/>
      <c r="F243" s="61"/>
      <c r="G243" s="61"/>
      <c r="H243" s="61"/>
      <c r="M243" s="38"/>
      <c r="N243" s="43"/>
      <c r="O243" s="33"/>
    </row>
    <row r="244" spans="2:15" ht="18.75" x14ac:dyDescent="0.25">
      <c r="B244" s="61"/>
      <c r="C244" s="61"/>
      <c r="D244" s="61"/>
      <c r="E244" s="61"/>
      <c r="F244" s="61"/>
      <c r="G244" s="61"/>
      <c r="H244" s="61"/>
      <c r="M244" s="38"/>
      <c r="N244" s="44"/>
      <c r="O244" s="33"/>
    </row>
    <row r="245" spans="2:15" x14ac:dyDescent="0.25">
      <c r="B245" s="61"/>
      <c r="C245" s="61"/>
      <c r="D245" s="61"/>
      <c r="E245" s="61"/>
      <c r="F245" s="61"/>
      <c r="G245" s="61"/>
      <c r="H245" s="61"/>
      <c r="M245" s="38"/>
      <c r="N245" s="43"/>
      <c r="O245" s="33"/>
    </row>
    <row r="246" spans="2:15" x14ac:dyDescent="0.25">
      <c r="B246" s="61"/>
      <c r="C246" s="61"/>
      <c r="D246" s="61"/>
      <c r="E246" s="61"/>
      <c r="F246" s="61"/>
      <c r="G246" s="61"/>
      <c r="H246" s="61"/>
      <c r="M246" s="38"/>
      <c r="N246" s="43">
        <f>IF(N242="ΘΕΩΡΙΑ",G12,IF(N242="ΕΡΓΑΣΤΗΡΙΟ",H12,0))</f>
        <v>0</v>
      </c>
      <c r="O246" s="33"/>
    </row>
    <row r="247" spans="2:15" x14ac:dyDescent="0.25">
      <c r="B247" s="61"/>
      <c r="C247" s="61"/>
      <c r="D247" s="61"/>
      <c r="E247" s="61"/>
      <c r="F247" s="61"/>
      <c r="G247" s="61"/>
      <c r="H247" s="61"/>
      <c r="M247" s="38"/>
      <c r="N247" s="43"/>
      <c r="O247" s="33"/>
    </row>
    <row r="248" spans="2:15" ht="18.75" x14ac:dyDescent="0.25">
      <c r="B248" s="61"/>
      <c r="C248" s="61"/>
      <c r="D248" s="61"/>
      <c r="E248" s="61"/>
      <c r="F248" s="61"/>
      <c r="G248" s="61"/>
      <c r="H248" s="61"/>
      <c r="M248" s="38"/>
      <c r="N248" s="45" t="str">
        <f>$A$3</f>
        <v>Α’ Εξάμηνο   -  ΑΙΘΟΥΣΑ : 35</v>
      </c>
      <c r="O248" s="33"/>
    </row>
    <row r="249" spans="2:15" ht="18.75" x14ac:dyDescent="0.25">
      <c r="B249" s="61"/>
      <c r="C249" s="61"/>
      <c r="D249" s="61"/>
      <c r="E249" s="61"/>
      <c r="F249" s="61"/>
      <c r="G249" s="61"/>
      <c r="H249" s="61"/>
      <c r="M249" s="38"/>
      <c r="N249" s="34"/>
      <c r="O249" s="33"/>
    </row>
    <row r="250" spans="2:15" x14ac:dyDescent="0.25">
      <c r="B250" s="61"/>
      <c r="C250" s="61"/>
      <c r="D250" s="61"/>
      <c r="E250" s="61"/>
      <c r="F250" s="61"/>
      <c r="G250" s="61"/>
      <c r="H250" s="61"/>
      <c r="M250" s="38"/>
      <c r="N250" s="17"/>
      <c r="O250" s="33"/>
    </row>
    <row r="251" spans="2:15" x14ac:dyDescent="0.25">
      <c r="B251" s="61"/>
      <c r="C251" s="61"/>
      <c r="D251" s="61"/>
      <c r="E251" s="61"/>
      <c r="F251" s="61"/>
      <c r="G251" s="61"/>
      <c r="H251" s="61"/>
      <c r="M251" s="17"/>
      <c r="N251" s="17"/>
      <c r="O251" s="17"/>
    </row>
    <row r="252" spans="2:15" ht="18.75" x14ac:dyDescent="0.25">
      <c r="B252" s="61"/>
      <c r="C252" s="61"/>
      <c r="D252" s="61"/>
      <c r="E252" s="61"/>
      <c r="F252" s="61"/>
      <c r="G252" s="61"/>
      <c r="H252" s="61"/>
      <c r="M252" s="32"/>
      <c r="N252" s="39" t="str">
        <f>$N$220</f>
        <v>2020 Α</v>
      </c>
      <c r="O252" s="32"/>
    </row>
    <row r="253" spans="2:15" ht="15.75" x14ac:dyDescent="0.25">
      <c r="B253" s="61"/>
      <c r="C253" s="61"/>
      <c r="D253" s="61"/>
      <c r="E253" s="61"/>
      <c r="F253" s="61"/>
      <c r="G253" s="61"/>
      <c r="H253" s="61"/>
      <c r="M253" s="32"/>
      <c r="N253" s="40"/>
      <c r="O253" s="32"/>
    </row>
    <row r="254" spans="2:15" ht="15.75" x14ac:dyDescent="0.25">
      <c r="B254" s="61"/>
      <c r="C254" s="61"/>
      <c r="D254" s="61"/>
      <c r="E254" s="61"/>
      <c r="F254" s="61"/>
      <c r="G254" s="61"/>
      <c r="H254" s="61"/>
      <c r="M254" s="37"/>
      <c r="N254" s="41" t="str">
        <f>$A$1</f>
        <v>ΤΕΧΝΙΚΟΣ  ΦΑΡΜΑΚΩΝ , ΚΑΛΛΥΝΤΙΚΩΝ ΚΑΙ ΠΑΡΕΜΦΕΡΩΝ ΠΡΟΙΟΝΤΩΝ</v>
      </c>
      <c r="O254" s="32"/>
    </row>
    <row r="255" spans="2:15" ht="15.75" x14ac:dyDescent="0.25">
      <c r="B255" s="61"/>
      <c r="C255" s="61"/>
      <c r="D255" s="61"/>
      <c r="E255" s="61"/>
      <c r="F255" s="61"/>
      <c r="G255" s="61"/>
      <c r="H255" s="61"/>
      <c r="M255" s="32"/>
      <c r="N255" s="42"/>
      <c r="O255" s="32"/>
    </row>
    <row r="256" spans="2:15" ht="15.75" x14ac:dyDescent="0.25">
      <c r="B256" s="61"/>
      <c r="C256" s="61"/>
      <c r="D256" s="61"/>
      <c r="E256" s="61"/>
      <c r="F256" s="61"/>
      <c r="G256" s="61"/>
      <c r="H256" s="61"/>
      <c r="M256" s="32"/>
      <c r="N256" s="42"/>
      <c r="O256" s="32"/>
    </row>
    <row r="257" spans="2:15" ht="18.75" x14ac:dyDescent="0.25">
      <c r="B257" s="61"/>
      <c r="C257" s="61"/>
      <c r="D257" s="61"/>
      <c r="E257" s="61"/>
      <c r="F257" s="61"/>
      <c r="G257" s="61"/>
      <c r="H257" s="61"/>
      <c r="M257" s="32"/>
      <c r="N257" s="44" t="str">
        <f>B13</f>
        <v>ΦΥΣΙΚΕΣ ΚΑΙ ΧΗΜΙΚΕΣ ΔΙΕΡΓΑΣΙΕΣ</v>
      </c>
      <c r="O257" s="32"/>
    </row>
    <row r="258" spans="2:15" ht="15.75" x14ac:dyDescent="0.25">
      <c r="B258" s="61"/>
      <c r="C258" s="61"/>
      <c r="D258" s="61"/>
      <c r="E258" s="61"/>
      <c r="F258" s="61"/>
      <c r="G258" s="61"/>
      <c r="H258" s="61"/>
      <c r="M258" s="32"/>
      <c r="N258" s="42" t="str">
        <f>IF(N257=B13,IF(C13&lt;&gt;"",C9,IF(D13&lt;&gt;"",D9,0)))</f>
        <v>ΘΕΩΡΙΑ</v>
      </c>
      <c r="O258" s="32"/>
    </row>
    <row r="259" spans="2:15" x14ac:dyDescent="0.25">
      <c r="B259" s="61"/>
      <c r="C259" s="61"/>
      <c r="D259" s="61"/>
      <c r="E259" s="61"/>
      <c r="F259" s="61"/>
      <c r="G259" s="61"/>
      <c r="H259" s="61"/>
      <c r="M259" s="38"/>
      <c r="N259" s="43"/>
      <c r="O259" s="33"/>
    </row>
    <row r="260" spans="2:15" ht="18.75" x14ac:dyDescent="0.25">
      <c r="B260" s="61"/>
      <c r="C260" s="61"/>
      <c r="D260" s="61"/>
      <c r="E260" s="61"/>
      <c r="F260" s="61"/>
      <c r="G260" s="61"/>
      <c r="H260" s="61"/>
      <c r="M260" s="38"/>
      <c r="N260" s="44"/>
      <c r="O260" s="33"/>
    </row>
    <row r="261" spans="2:15" x14ac:dyDescent="0.25">
      <c r="B261" s="61"/>
      <c r="C261" s="61"/>
      <c r="D261" s="61"/>
      <c r="E261" s="61"/>
      <c r="F261" s="61"/>
      <c r="G261" s="61"/>
      <c r="H261" s="61"/>
      <c r="M261" s="38"/>
      <c r="N261" s="43"/>
      <c r="O261" s="33"/>
    </row>
    <row r="262" spans="2:15" x14ac:dyDescent="0.25">
      <c r="B262" s="61"/>
      <c r="C262" s="61"/>
      <c r="D262" s="61"/>
      <c r="E262" s="61"/>
      <c r="F262" s="61"/>
      <c r="G262" s="61"/>
      <c r="H262" s="61"/>
      <c r="M262" s="38"/>
      <c r="N262" s="43">
        <f>IF(N258="ΘΕΩΡΙΑ",G13,IF(N258="ΕΡΓΑΣΤΗΡΙΟ",H13,0))</f>
        <v>0</v>
      </c>
      <c r="O262" s="33"/>
    </row>
    <row r="263" spans="2:15" x14ac:dyDescent="0.25">
      <c r="B263" s="61"/>
      <c r="C263" s="61"/>
      <c r="D263" s="61"/>
      <c r="E263" s="61"/>
      <c r="F263" s="61"/>
      <c r="G263" s="61"/>
      <c r="H263" s="61"/>
      <c r="M263" s="38"/>
      <c r="N263" s="43"/>
      <c r="O263" s="33"/>
    </row>
    <row r="264" spans="2:15" ht="18.75" x14ac:dyDescent="0.25">
      <c r="B264" s="61"/>
      <c r="C264" s="61"/>
      <c r="D264" s="61"/>
      <c r="E264" s="61"/>
      <c r="F264" s="61"/>
      <c r="G264" s="61"/>
      <c r="H264" s="61"/>
      <c r="M264" s="38"/>
      <c r="N264" s="45" t="str">
        <f>$A$3</f>
        <v>Α’ Εξάμηνο   -  ΑΙΘΟΥΣΑ : 35</v>
      </c>
      <c r="O264" s="33"/>
    </row>
    <row r="265" spans="2:15" ht="18.75" x14ac:dyDescent="0.25">
      <c r="B265" s="61"/>
      <c r="C265" s="61"/>
      <c r="D265" s="61"/>
      <c r="E265" s="61"/>
      <c r="F265" s="61"/>
      <c r="G265" s="61"/>
      <c r="H265" s="61"/>
      <c r="M265" s="38"/>
      <c r="N265" s="34"/>
      <c r="O265" s="33"/>
    </row>
    <row r="266" spans="2:15" ht="15" customHeight="1" x14ac:dyDescent="0.25">
      <c r="B266" s="61"/>
      <c r="C266" s="61"/>
      <c r="D266" s="61"/>
      <c r="E266" s="61"/>
      <c r="F266" s="61"/>
      <c r="G266" s="61"/>
      <c r="H266" s="61"/>
      <c r="M266" s="38"/>
      <c r="N266" s="17"/>
      <c r="O266" s="33"/>
    </row>
    <row r="267" spans="2:15" ht="15" customHeight="1" x14ac:dyDescent="0.25">
      <c r="B267" s="61"/>
      <c r="C267" s="61"/>
      <c r="D267" s="61"/>
      <c r="E267" s="61"/>
      <c r="F267" s="61"/>
      <c r="G267" s="61"/>
      <c r="H267" s="61"/>
      <c r="M267" s="17"/>
      <c r="N267" s="17"/>
      <c r="O267" s="17"/>
    </row>
    <row r="268" spans="2:15" ht="18.75" x14ac:dyDescent="0.25">
      <c r="B268" s="61"/>
      <c r="C268" s="61"/>
      <c r="D268" s="61"/>
      <c r="E268" s="61"/>
      <c r="F268" s="61"/>
      <c r="G268" s="61"/>
      <c r="H268" s="61"/>
      <c r="M268" s="32"/>
      <c r="N268" s="39" t="str">
        <f>$N$220</f>
        <v>2020 Α</v>
      </c>
      <c r="O268" s="32"/>
    </row>
    <row r="269" spans="2:15" ht="15.75" customHeight="1" x14ac:dyDescent="0.25">
      <c r="B269" s="61"/>
      <c r="C269" s="61"/>
      <c r="D269" s="61"/>
      <c r="E269" s="61"/>
      <c r="F269" s="61"/>
      <c r="G269" s="61"/>
      <c r="H269" s="61"/>
      <c r="M269" s="32"/>
      <c r="N269" s="40"/>
      <c r="O269" s="32"/>
    </row>
    <row r="270" spans="2:15" ht="15.75" customHeight="1" x14ac:dyDescent="0.25">
      <c r="B270" s="61"/>
      <c r="C270" s="61"/>
      <c r="D270" s="61"/>
      <c r="E270" s="61"/>
      <c r="F270" s="61"/>
      <c r="G270" s="61"/>
      <c r="H270" s="61"/>
      <c r="M270" s="37"/>
      <c r="N270" s="41" t="str">
        <f>$A$1</f>
        <v>ΤΕΧΝΙΚΟΣ  ΦΑΡΜΑΚΩΝ , ΚΑΛΛΥΝΤΙΚΩΝ ΚΑΙ ΠΑΡΕΜΦΕΡΩΝ ΠΡΟΙΟΝΤΩΝ</v>
      </c>
      <c r="O270" s="32"/>
    </row>
    <row r="271" spans="2:15" ht="15.75" customHeight="1" x14ac:dyDescent="0.25">
      <c r="B271" s="61"/>
      <c r="C271" s="61"/>
      <c r="D271" s="61"/>
      <c r="E271" s="61"/>
      <c r="F271" s="61"/>
      <c r="G271" s="61"/>
      <c r="H271" s="61"/>
      <c r="M271" s="32"/>
      <c r="N271" s="42"/>
      <c r="O271" s="32"/>
    </row>
    <row r="272" spans="2:15" ht="15.75" customHeight="1" x14ac:dyDescent="0.25">
      <c r="B272" s="61"/>
      <c r="C272" s="61"/>
      <c r="D272" s="61"/>
      <c r="E272" s="61"/>
      <c r="F272" s="61"/>
      <c r="G272" s="61"/>
      <c r="H272" s="61"/>
      <c r="M272" s="32"/>
      <c r="N272" s="42"/>
      <c r="O272" s="32"/>
    </row>
    <row r="273" spans="2:15" ht="18.75" x14ac:dyDescent="0.25">
      <c r="B273" s="61"/>
      <c r="C273" s="61"/>
      <c r="D273" s="61"/>
      <c r="E273" s="61"/>
      <c r="F273" s="61"/>
      <c r="G273" s="61"/>
      <c r="H273" s="61"/>
      <c r="M273" s="32"/>
      <c r="N273" s="44" t="str">
        <f>B14</f>
        <v>ΑΣΦΑΛΕΙΑ ΚΑΙ ΥΓΙΕΙΝΗ ΣΤΗΝ ΕΡΓΑΣΙΑ</v>
      </c>
      <c r="O273" s="32"/>
    </row>
    <row r="274" spans="2:15" ht="15.75" customHeight="1" x14ac:dyDescent="0.25">
      <c r="B274" s="61"/>
      <c r="C274" s="61"/>
      <c r="D274" s="61"/>
      <c r="E274" s="61"/>
      <c r="F274" s="61"/>
      <c r="G274" s="61"/>
      <c r="H274" s="61"/>
      <c r="M274" s="32"/>
      <c r="N274" s="42" t="str">
        <f>IF(N273=B14,IF(C14&lt;&gt;"",C9,IF(D14&lt;&gt;"",D9,0)))</f>
        <v>ΘΕΩΡΙΑ</v>
      </c>
      <c r="O274" s="32"/>
    </row>
    <row r="275" spans="2:15" ht="15" customHeight="1" x14ac:dyDescent="0.25">
      <c r="B275" s="61"/>
      <c r="C275" s="61"/>
      <c r="D275" s="61"/>
      <c r="E275" s="61"/>
      <c r="F275" s="61"/>
      <c r="G275" s="61"/>
      <c r="H275" s="61"/>
      <c r="M275" s="38"/>
      <c r="N275" s="43"/>
      <c r="O275" s="33"/>
    </row>
    <row r="276" spans="2:15" ht="18.75" x14ac:dyDescent="0.25">
      <c r="B276" s="61"/>
      <c r="C276" s="61"/>
      <c r="D276" s="61"/>
      <c r="E276" s="61"/>
      <c r="F276" s="61"/>
      <c r="G276" s="61"/>
      <c r="H276" s="61"/>
      <c r="M276" s="38"/>
      <c r="N276" s="44"/>
      <c r="O276" s="33"/>
    </row>
    <row r="277" spans="2:15" ht="15" customHeight="1" x14ac:dyDescent="0.25">
      <c r="B277" s="61"/>
      <c r="C277" s="61"/>
      <c r="D277" s="61"/>
      <c r="E277" s="61"/>
      <c r="F277" s="61"/>
      <c r="G277" s="61"/>
      <c r="H277" s="61"/>
      <c r="M277" s="38"/>
      <c r="N277" s="43"/>
      <c r="O277" s="33"/>
    </row>
    <row r="278" spans="2:15" ht="15" customHeight="1" x14ac:dyDescent="0.25">
      <c r="B278" s="61"/>
      <c r="C278" s="61"/>
      <c r="D278" s="61"/>
      <c r="E278" s="61"/>
      <c r="F278" s="61"/>
      <c r="G278" s="61"/>
      <c r="H278" s="61"/>
      <c r="M278" s="38"/>
      <c r="N278" s="43">
        <f>IF(N274="ΘΕΩΡΙΑ",G14,IF(N274="ΕΡΓΑΣΤΗΡΙΟ",H14,0))</f>
        <v>0</v>
      </c>
      <c r="O278" s="33"/>
    </row>
    <row r="279" spans="2:15" ht="15" customHeight="1" x14ac:dyDescent="0.25">
      <c r="B279" s="61"/>
      <c r="C279" s="61"/>
      <c r="D279" s="61"/>
      <c r="E279" s="61"/>
      <c r="F279" s="61"/>
      <c r="G279" s="61"/>
      <c r="H279" s="61"/>
      <c r="M279" s="38"/>
      <c r="N279" s="43"/>
      <c r="O279" s="33"/>
    </row>
    <row r="280" spans="2:15" ht="18.75" x14ac:dyDescent="0.25">
      <c r="B280" s="61"/>
      <c r="C280" s="61"/>
      <c r="D280" s="61"/>
      <c r="E280" s="61"/>
      <c r="F280" s="61"/>
      <c r="G280" s="61"/>
      <c r="H280" s="61"/>
      <c r="M280" s="38"/>
      <c r="N280" s="45" t="str">
        <f>$A$3</f>
        <v>Α’ Εξάμηνο   -  ΑΙΘΟΥΣΑ : 35</v>
      </c>
      <c r="O280" s="33"/>
    </row>
    <row r="281" spans="2:15" ht="18.75" x14ac:dyDescent="0.25">
      <c r="B281" s="61"/>
      <c r="C281" s="61"/>
      <c r="D281" s="61"/>
      <c r="E281" s="61"/>
      <c r="F281" s="61"/>
      <c r="G281" s="61"/>
      <c r="H281" s="61"/>
      <c r="M281" s="38"/>
      <c r="N281" s="34"/>
      <c r="O281" s="33"/>
    </row>
    <row r="282" spans="2:15" ht="15" customHeight="1" x14ac:dyDescent="0.25">
      <c r="B282" s="61"/>
      <c r="C282" s="61"/>
      <c r="D282" s="61"/>
      <c r="E282" s="61"/>
      <c r="F282" s="61"/>
      <c r="G282" s="61"/>
      <c r="H282" s="61"/>
      <c r="M282" s="38"/>
      <c r="N282" s="17"/>
      <c r="O282" s="33"/>
    </row>
    <row r="283" spans="2:15" ht="15" customHeight="1" x14ac:dyDescent="0.25">
      <c r="B283" s="61"/>
      <c r="C283" s="61"/>
      <c r="D283" s="61"/>
      <c r="E283" s="61"/>
      <c r="F283" s="61"/>
      <c r="G283" s="61"/>
      <c r="H283" s="61"/>
      <c r="M283" s="17"/>
      <c r="N283" s="17"/>
      <c r="O283" s="17"/>
    </row>
    <row r="284" spans="2:15" ht="18.75" x14ac:dyDescent="0.25">
      <c r="B284" s="61"/>
      <c r="C284" s="61"/>
      <c r="D284" s="61"/>
      <c r="E284" s="61"/>
      <c r="F284" s="61"/>
      <c r="G284" s="61"/>
      <c r="H284" s="61"/>
      <c r="M284" s="32"/>
      <c r="N284" s="39" t="str">
        <f>$N$220</f>
        <v>2020 Α</v>
      </c>
      <c r="O284" s="32"/>
    </row>
    <row r="285" spans="2:15" ht="15.75" customHeight="1" x14ac:dyDescent="0.25">
      <c r="B285" s="61"/>
      <c r="C285" s="61"/>
      <c r="D285" s="61"/>
      <c r="E285" s="61"/>
      <c r="F285" s="61"/>
      <c r="G285" s="61"/>
      <c r="H285" s="61"/>
      <c r="M285" s="32"/>
      <c r="N285" s="40"/>
      <c r="O285" s="32"/>
    </row>
    <row r="286" spans="2:15" ht="15.75" customHeight="1" x14ac:dyDescent="0.25">
      <c r="B286" s="61"/>
      <c r="C286" s="61"/>
      <c r="D286" s="61"/>
      <c r="E286" s="61"/>
      <c r="F286" s="61"/>
      <c r="G286" s="61"/>
      <c r="H286" s="61"/>
      <c r="M286" s="37"/>
      <c r="N286" s="41" t="str">
        <f>$A$1</f>
        <v>ΤΕΧΝΙΚΟΣ  ΦΑΡΜΑΚΩΝ , ΚΑΛΛΥΝΤΙΚΩΝ ΚΑΙ ΠΑΡΕΜΦΕΡΩΝ ΠΡΟΙΟΝΤΩΝ</v>
      </c>
      <c r="O286" s="32"/>
    </row>
    <row r="287" spans="2:15" ht="15.75" customHeight="1" x14ac:dyDescent="0.25">
      <c r="B287" s="61"/>
      <c r="C287" s="61"/>
      <c r="D287" s="61"/>
      <c r="E287" s="61"/>
      <c r="F287" s="61"/>
      <c r="G287" s="61"/>
      <c r="H287" s="61"/>
      <c r="M287" s="32"/>
      <c r="N287" s="42"/>
      <c r="O287" s="32"/>
    </row>
    <row r="288" spans="2:15" ht="15.75" customHeight="1" x14ac:dyDescent="0.25">
      <c r="B288" s="61"/>
      <c r="C288" s="61"/>
      <c r="D288" s="61"/>
      <c r="E288" s="61"/>
      <c r="F288" s="61"/>
      <c r="G288" s="61"/>
      <c r="H288" s="61"/>
      <c r="M288" s="32"/>
      <c r="N288" s="42"/>
      <c r="O288" s="32"/>
    </row>
    <row r="289" spans="2:15" ht="18.75" x14ac:dyDescent="0.25">
      <c r="B289" s="61"/>
      <c r="C289" s="61"/>
      <c r="D289" s="61"/>
      <c r="E289" s="61"/>
      <c r="F289" s="61"/>
      <c r="G289" s="61"/>
      <c r="H289" s="61"/>
      <c r="M289" s="32"/>
      <c r="N289" s="44" t="str">
        <f>B15</f>
        <v>ΣΤΑΤΙΣΤΙΚΗ</v>
      </c>
      <c r="O289" s="32"/>
    </row>
    <row r="290" spans="2:15" ht="15.75" customHeight="1" x14ac:dyDescent="0.25">
      <c r="B290" s="61"/>
      <c r="C290" s="61"/>
      <c r="D290" s="61"/>
      <c r="E290" s="61"/>
      <c r="F290" s="61"/>
      <c r="G290" s="61"/>
      <c r="H290" s="61"/>
      <c r="M290" s="32"/>
      <c r="N290" s="42" t="str">
        <f>IF(N289=B15,IF(C15&lt;&gt;"",C9,IF(D15&lt;&gt;"",D9,0)))</f>
        <v>ΘΕΩΡΙΑ</v>
      </c>
      <c r="O290" s="32"/>
    </row>
    <row r="291" spans="2:15" ht="15" customHeight="1" x14ac:dyDescent="0.25">
      <c r="B291" s="61"/>
      <c r="C291" s="61"/>
      <c r="D291" s="61"/>
      <c r="E291" s="61"/>
      <c r="F291" s="61"/>
      <c r="G291" s="61"/>
      <c r="H291" s="61"/>
      <c r="M291" s="38"/>
      <c r="N291" s="43"/>
      <c r="O291" s="33"/>
    </row>
    <row r="292" spans="2:15" ht="18.75" x14ac:dyDescent="0.25">
      <c r="B292" s="61"/>
      <c r="C292" s="61"/>
      <c r="D292" s="61"/>
      <c r="E292" s="61"/>
      <c r="F292" s="61"/>
      <c r="G292" s="61"/>
      <c r="H292" s="61"/>
      <c r="M292" s="38"/>
      <c r="N292" s="44"/>
      <c r="O292" s="33"/>
    </row>
    <row r="293" spans="2:15" ht="15" customHeight="1" x14ac:dyDescent="0.25">
      <c r="B293" s="61"/>
      <c r="C293" s="61"/>
      <c r="D293" s="61"/>
      <c r="E293" s="61"/>
      <c r="F293" s="61"/>
      <c r="G293" s="61"/>
      <c r="H293" s="61"/>
      <c r="M293" s="38"/>
      <c r="N293" s="43"/>
      <c r="O293" s="33"/>
    </row>
    <row r="294" spans="2:15" ht="15" customHeight="1" x14ac:dyDescent="0.25">
      <c r="B294" s="61"/>
      <c r="C294" s="61"/>
      <c r="D294" s="61"/>
      <c r="E294" s="61"/>
      <c r="F294" s="61"/>
      <c r="G294" s="61"/>
      <c r="H294" s="61"/>
      <c r="M294" s="38"/>
      <c r="N294" s="43">
        <f>IF(N290="ΘΕΩΡΙΑ",G15,IF(N290="ΕΡΓΑΣΤΗΡΙΟ",H15,0))</f>
        <v>0</v>
      </c>
      <c r="O294" s="33"/>
    </row>
    <row r="295" spans="2:15" ht="15" customHeight="1" x14ac:dyDescent="0.25">
      <c r="B295" s="61"/>
      <c r="C295" s="61"/>
      <c r="D295" s="61"/>
      <c r="E295" s="61"/>
      <c r="F295" s="61"/>
      <c r="G295" s="61"/>
      <c r="H295" s="61"/>
      <c r="M295" s="38"/>
      <c r="N295" s="43"/>
      <c r="O295" s="33"/>
    </row>
    <row r="296" spans="2:15" ht="18.75" x14ac:dyDescent="0.25">
      <c r="B296" s="61"/>
      <c r="C296" s="61"/>
      <c r="D296" s="61"/>
      <c r="E296" s="61"/>
      <c r="F296" s="61"/>
      <c r="G296" s="61"/>
      <c r="H296" s="61"/>
      <c r="M296" s="38"/>
      <c r="N296" s="45" t="str">
        <f>$A$3</f>
        <v>Α’ Εξάμηνο   -  ΑΙΘΟΥΣΑ : 35</v>
      </c>
      <c r="O296" s="33"/>
    </row>
    <row r="297" spans="2:15" ht="18.75" x14ac:dyDescent="0.25">
      <c r="B297" s="61"/>
      <c r="C297" s="61"/>
      <c r="D297" s="61"/>
      <c r="E297" s="61"/>
      <c r="F297" s="61"/>
      <c r="G297" s="61"/>
      <c r="H297" s="61"/>
      <c r="M297" s="38"/>
      <c r="N297" s="34"/>
      <c r="O297" s="33"/>
    </row>
    <row r="298" spans="2:15" ht="15" customHeight="1" x14ac:dyDescent="0.25">
      <c r="B298" s="61"/>
      <c r="C298" s="61"/>
      <c r="D298" s="61"/>
      <c r="E298" s="61"/>
      <c r="F298" s="61"/>
      <c r="G298" s="61"/>
      <c r="H298" s="61"/>
      <c r="M298" s="38"/>
      <c r="N298" s="17"/>
      <c r="O298" s="33"/>
    </row>
    <row r="299" spans="2:15" ht="15" customHeight="1" x14ac:dyDescent="0.25">
      <c r="B299" s="61"/>
      <c r="C299" s="61"/>
      <c r="D299" s="61"/>
      <c r="E299" s="61"/>
      <c r="F299" s="61"/>
      <c r="G299" s="61"/>
      <c r="H299" s="61"/>
      <c r="M299" s="17"/>
      <c r="N299" s="17"/>
      <c r="O299" s="17"/>
    </row>
    <row r="300" spans="2:15" ht="18.75" x14ac:dyDescent="0.25">
      <c r="B300" s="61"/>
      <c r="C300" s="61"/>
      <c r="D300" s="61"/>
      <c r="E300" s="61"/>
      <c r="F300" s="61"/>
      <c r="G300" s="61"/>
      <c r="H300" s="61"/>
      <c r="M300" s="32"/>
      <c r="N300" s="39" t="str">
        <f>$N$220</f>
        <v>2020 Α</v>
      </c>
      <c r="O300" s="32"/>
    </row>
    <row r="301" spans="2:15" ht="15.75" customHeight="1" x14ac:dyDescent="0.25">
      <c r="B301" s="61"/>
      <c r="C301" s="61"/>
      <c r="D301" s="61"/>
      <c r="E301" s="61"/>
      <c r="F301" s="61"/>
      <c r="G301" s="61"/>
      <c r="H301" s="61"/>
      <c r="M301" s="32"/>
      <c r="N301" s="40"/>
      <c r="O301" s="32"/>
    </row>
    <row r="302" spans="2:15" ht="15.75" customHeight="1" x14ac:dyDescent="0.25">
      <c r="B302" s="61"/>
      <c r="C302" s="61"/>
      <c r="D302" s="61"/>
      <c r="E302" s="61"/>
      <c r="F302" s="61"/>
      <c r="G302" s="61"/>
      <c r="H302" s="61"/>
      <c r="M302" s="37"/>
      <c r="N302" s="41" t="str">
        <f>$A$1</f>
        <v>ΤΕΧΝΙΚΟΣ  ΦΑΡΜΑΚΩΝ , ΚΑΛΛΥΝΤΙΚΩΝ ΚΑΙ ΠΑΡΕΜΦΕΡΩΝ ΠΡΟΙΟΝΤΩΝ</v>
      </c>
      <c r="O302" s="32"/>
    </row>
    <row r="303" spans="2:15" ht="15.75" customHeight="1" x14ac:dyDescent="0.25">
      <c r="B303" s="61"/>
      <c r="C303" s="61"/>
      <c r="D303" s="61"/>
      <c r="E303" s="61"/>
      <c r="F303" s="61"/>
      <c r="G303" s="61"/>
      <c r="H303" s="61"/>
      <c r="M303" s="32"/>
      <c r="N303" s="42"/>
      <c r="O303" s="32"/>
    </row>
    <row r="304" spans="2:15" ht="15.75" customHeight="1" x14ac:dyDescent="0.25">
      <c r="B304" s="61"/>
      <c r="C304" s="61"/>
      <c r="D304" s="61"/>
      <c r="E304" s="61"/>
      <c r="F304" s="61"/>
      <c r="G304" s="61"/>
      <c r="H304" s="61"/>
      <c r="M304" s="32"/>
      <c r="N304" s="42"/>
      <c r="O304" s="32"/>
    </row>
    <row r="305" spans="2:15" ht="18.75" x14ac:dyDescent="0.25">
      <c r="B305" s="61"/>
      <c r="C305" s="61"/>
      <c r="D305" s="61"/>
      <c r="E305" s="61"/>
      <c r="F305" s="61"/>
      <c r="G305" s="61"/>
      <c r="H305" s="61"/>
      <c r="M305" s="32"/>
      <c r="N305" s="44" t="str">
        <f>B16</f>
        <v>ΠΡΑΚΤΙΚΗ ΕΦΑΡΜΟΓΗ ΣΤΗΝ ΕΙΔΙΚΟΤΗΤΑ</v>
      </c>
      <c r="O305" s="32"/>
    </row>
    <row r="306" spans="2:15" ht="15.75" customHeight="1" x14ac:dyDescent="0.25">
      <c r="B306" s="61"/>
      <c r="C306" s="61"/>
      <c r="D306" s="61"/>
      <c r="E306" s="61"/>
      <c r="F306" s="61"/>
      <c r="G306" s="61"/>
      <c r="H306" s="61"/>
      <c r="M306" s="32"/>
      <c r="N306" s="42" t="str">
        <f>IF(N305=B16,IF(C16&lt;&gt;"",C9,IF(D16&lt;&gt;"",D9,0)))</f>
        <v>ΕΡΓΑΣΤΗΡΙΟ</v>
      </c>
      <c r="O306" s="32"/>
    </row>
    <row r="307" spans="2:15" ht="15" customHeight="1" x14ac:dyDescent="0.25">
      <c r="B307" s="61"/>
      <c r="C307" s="61"/>
      <c r="D307" s="61"/>
      <c r="E307" s="61"/>
      <c r="F307" s="61"/>
      <c r="G307" s="61"/>
      <c r="H307" s="61"/>
      <c r="M307" s="38"/>
      <c r="N307" s="43"/>
      <c r="O307" s="33"/>
    </row>
    <row r="308" spans="2:15" ht="18.75" x14ac:dyDescent="0.25">
      <c r="B308" s="61"/>
      <c r="C308" s="61"/>
      <c r="D308" s="61"/>
      <c r="E308" s="61"/>
      <c r="F308" s="61"/>
      <c r="G308" s="61"/>
      <c r="H308" s="61"/>
      <c r="M308" s="38"/>
      <c r="N308" s="44"/>
      <c r="O308" s="33"/>
    </row>
    <row r="309" spans="2:15" ht="15" customHeight="1" x14ac:dyDescent="0.25">
      <c r="B309" s="61"/>
      <c r="C309" s="61"/>
      <c r="D309" s="61"/>
      <c r="E309" s="61"/>
      <c r="F309" s="61"/>
      <c r="G309" s="61"/>
      <c r="H309" s="61"/>
      <c r="M309" s="38"/>
      <c r="N309" s="43"/>
      <c r="O309" s="33"/>
    </row>
    <row r="310" spans="2:15" ht="15" customHeight="1" x14ac:dyDescent="0.25">
      <c r="B310" s="61"/>
      <c r="C310" s="61"/>
      <c r="D310" s="61"/>
      <c r="E310" s="61"/>
      <c r="F310" s="61"/>
      <c r="G310" s="61"/>
      <c r="H310" s="61"/>
      <c r="M310" s="38"/>
      <c r="N310" s="43">
        <f>IF(N306="ΘΕΩΡΙΑ",G16,IF(N306="ΕΡΓΑΣΤΗΡΙΟ",H16,0))</f>
        <v>0</v>
      </c>
      <c r="O310" s="33"/>
    </row>
    <row r="311" spans="2:15" ht="15" customHeight="1" x14ac:dyDescent="0.25">
      <c r="B311" s="61"/>
      <c r="C311" s="61"/>
      <c r="D311" s="61"/>
      <c r="E311" s="61"/>
      <c r="F311" s="61"/>
      <c r="G311" s="61"/>
      <c r="H311" s="61"/>
      <c r="M311" s="38"/>
      <c r="N311" s="43"/>
      <c r="O311" s="33"/>
    </row>
    <row r="312" spans="2:15" ht="18.75" x14ac:dyDescent="0.25">
      <c r="B312" s="61"/>
      <c r="C312" s="61"/>
      <c r="D312" s="61"/>
      <c r="E312" s="61"/>
      <c r="F312" s="61"/>
      <c r="G312" s="61"/>
      <c r="H312" s="61"/>
      <c r="M312" s="38"/>
      <c r="N312" s="45" t="str">
        <f>$A$3</f>
        <v>Α’ Εξάμηνο   -  ΑΙΘΟΥΣΑ : 35</v>
      </c>
      <c r="O312" s="33"/>
    </row>
    <row r="313" spans="2:15" ht="18.75" x14ac:dyDescent="0.25">
      <c r="B313" s="61"/>
      <c r="C313" s="61"/>
      <c r="D313" s="61"/>
      <c r="E313" s="61"/>
      <c r="F313" s="61"/>
      <c r="G313" s="61"/>
      <c r="H313" s="61"/>
      <c r="M313" s="38"/>
      <c r="N313" s="34"/>
      <c r="O313" s="33"/>
    </row>
    <row r="314" spans="2:15" ht="15" customHeight="1" x14ac:dyDescent="0.25">
      <c r="B314" s="61"/>
      <c r="C314" s="61"/>
      <c r="D314" s="61"/>
      <c r="E314" s="61"/>
      <c r="F314" s="61"/>
      <c r="G314" s="61"/>
      <c r="H314" s="61"/>
      <c r="M314" s="38"/>
      <c r="N314" s="17"/>
      <c r="O314" s="33"/>
    </row>
    <row r="315" spans="2:15" ht="15" customHeight="1" x14ac:dyDescent="0.25">
      <c r="B315" s="61"/>
      <c r="C315" s="61"/>
      <c r="D315" s="61"/>
      <c r="E315" s="61"/>
      <c r="F315" s="61"/>
      <c r="G315" s="61"/>
      <c r="H315" s="61"/>
      <c r="M315" s="17"/>
      <c r="N315" s="17"/>
      <c r="O315" s="17"/>
    </row>
    <row r="316" spans="2:15" ht="18.75" x14ac:dyDescent="0.25">
      <c r="B316" s="61"/>
      <c r="C316" s="61"/>
      <c r="D316" s="61"/>
      <c r="E316" s="61"/>
      <c r="F316" s="61"/>
      <c r="G316" s="61"/>
      <c r="H316" s="61"/>
      <c r="M316" s="32"/>
      <c r="N316" s="39" t="str">
        <f>$N$220</f>
        <v>2020 Α</v>
      </c>
      <c r="O316" s="32"/>
    </row>
    <row r="317" spans="2:15" ht="15.75" customHeight="1" x14ac:dyDescent="0.25">
      <c r="B317" s="61"/>
      <c r="C317" s="61"/>
      <c r="D317" s="61"/>
      <c r="E317" s="61"/>
      <c r="F317" s="61"/>
      <c r="G317" s="61"/>
      <c r="H317" s="61"/>
      <c r="M317" s="32"/>
      <c r="N317" s="40"/>
      <c r="O317" s="32"/>
    </row>
    <row r="318" spans="2:15" ht="15.75" customHeight="1" x14ac:dyDescent="0.25">
      <c r="B318" s="61"/>
      <c r="C318" s="61"/>
      <c r="D318" s="61"/>
      <c r="E318" s="61"/>
      <c r="F318" s="61"/>
      <c r="G318" s="61"/>
      <c r="H318" s="61"/>
      <c r="M318" s="37"/>
      <c r="N318" s="41" t="str">
        <f>$A$1</f>
        <v>ΤΕΧΝΙΚΟΣ  ΦΑΡΜΑΚΩΝ , ΚΑΛΛΥΝΤΙΚΩΝ ΚΑΙ ΠΑΡΕΜΦΕΡΩΝ ΠΡΟΙΟΝΤΩΝ</v>
      </c>
      <c r="O318" s="32"/>
    </row>
    <row r="319" spans="2:15" ht="15.75" x14ac:dyDescent="0.25">
      <c r="B319" s="61"/>
      <c r="C319" s="61"/>
      <c r="D319" s="61"/>
      <c r="E319" s="61"/>
      <c r="F319" s="61"/>
      <c r="G319" s="61"/>
      <c r="H319" s="61"/>
      <c r="M319" s="32"/>
      <c r="N319" s="42"/>
      <c r="O319" s="32"/>
    </row>
    <row r="320" spans="2:15" ht="15.75" x14ac:dyDescent="0.25">
      <c r="B320" s="61"/>
      <c r="C320" s="61"/>
      <c r="D320" s="61"/>
      <c r="E320" s="61"/>
      <c r="F320" s="61"/>
      <c r="G320" s="61"/>
      <c r="H320" s="61"/>
      <c r="M320" s="32"/>
      <c r="N320" s="42"/>
      <c r="O320" s="32"/>
    </row>
    <row r="321" spans="2:15" ht="18.75" x14ac:dyDescent="0.25">
      <c r="B321" s="61"/>
      <c r="C321" s="61"/>
      <c r="D321" s="61"/>
      <c r="E321" s="61"/>
      <c r="F321" s="61"/>
      <c r="G321" s="61"/>
      <c r="H321" s="61"/>
      <c r="M321" s="32"/>
      <c r="N321" s="44">
        <f>B17</f>
        <v>0</v>
      </c>
      <c r="O321" s="32"/>
    </row>
    <row r="322" spans="2:15" ht="15.75" x14ac:dyDescent="0.25">
      <c r="B322" s="61"/>
      <c r="C322" s="61"/>
      <c r="D322" s="61"/>
      <c r="E322" s="61"/>
      <c r="F322" s="61"/>
      <c r="G322" s="61"/>
      <c r="H322" s="61"/>
      <c r="M322" s="32"/>
      <c r="N322" s="42">
        <f>IF(N321=B17,IF(C17&lt;&gt;"",C9,IF(D17&lt;&gt;"",D9,0)))</f>
        <v>0</v>
      </c>
      <c r="O322" s="32"/>
    </row>
    <row r="323" spans="2:15" x14ac:dyDescent="0.25">
      <c r="B323" s="61"/>
      <c r="C323" s="61"/>
      <c r="D323" s="61"/>
      <c r="E323" s="61"/>
      <c r="F323" s="61"/>
      <c r="G323" s="61"/>
      <c r="H323" s="61"/>
      <c r="M323" s="38"/>
      <c r="N323" s="43"/>
      <c r="O323" s="33"/>
    </row>
    <row r="324" spans="2:15" ht="18.75" x14ac:dyDescent="0.25">
      <c r="B324" s="61"/>
      <c r="C324" s="61"/>
      <c r="D324" s="61"/>
      <c r="E324" s="61"/>
      <c r="F324" s="61"/>
      <c r="G324" s="61"/>
      <c r="H324" s="61"/>
      <c r="M324" s="38"/>
      <c r="N324" s="44"/>
      <c r="O324" s="33"/>
    </row>
    <row r="325" spans="2:15" x14ac:dyDescent="0.25">
      <c r="B325" s="61"/>
      <c r="C325" s="61"/>
      <c r="D325" s="61"/>
      <c r="E325" s="61"/>
      <c r="F325" s="61"/>
      <c r="G325" s="61"/>
      <c r="H325" s="61"/>
      <c r="M325" s="38"/>
      <c r="N325" s="43"/>
      <c r="O325" s="33"/>
    </row>
    <row r="326" spans="2:15" x14ac:dyDescent="0.25">
      <c r="B326" s="61"/>
      <c r="C326" s="61"/>
      <c r="D326" s="61"/>
      <c r="E326" s="61"/>
      <c r="F326" s="61"/>
      <c r="G326" s="61"/>
      <c r="H326" s="61"/>
      <c r="M326" s="38"/>
      <c r="N326" s="43">
        <f>IF(N322="ΘΕΩΡΙΑ",G17,IF(N322="ΕΡΓΑΣΤΗΡΙΟ",H17,0))</f>
        <v>0</v>
      </c>
      <c r="O326" s="33"/>
    </row>
    <row r="327" spans="2:15" x14ac:dyDescent="0.25">
      <c r="B327" s="61"/>
      <c r="C327" s="61"/>
      <c r="D327" s="61"/>
      <c r="E327" s="61"/>
      <c r="F327" s="61"/>
      <c r="G327" s="61"/>
      <c r="H327" s="61"/>
      <c r="M327" s="38"/>
      <c r="N327" s="43"/>
      <c r="O327" s="33"/>
    </row>
    <row r="328" spans="2:15" ht="18.75" x14ac:dyDescent="0.25">
      <c r="B328" s="61"/>
      <c r="C328" s="61"/>
      <c r="D328" s="61"/>
      <c r="E328" s="61"/>
      <c r="F328" s="61"/>
      <c r="G328" s="61"/>
      <c r="H328" s="61"/>
      <c r="M328" s="38"/>
      <c r="N328" s="45" t="str">
        <f>$A$3</f>
        <v>Α’ Εξάμηνο   -  ΑΙΘΟΥΣΑ : 35</v>
      </c>
      <c r="O328" s="33"/>
    </row>
    <row r="329" spans="2:15" ht="18.75" x14ac:dyDescent="0.25">
      <c r="B329" s="61"/>
      <c r="C329" s="61"/>
      <c r="D329" s="61"/>
      <c r="E329" s="61"/>
      <c r="F329" s="61"/>
      <c r="G329" s="61"/>
      <c r="H329" s="61"/>
      <c r="M329" s="38"/>
      <c r="N329" s="34"/>
      <c r="O329" s="33"/>
    </row>
    <row r="330" spans="2:15" x14ac:dyDescent="0.25">
      <c r="B330" s="61"/>
      <c r="C330" s="61"/>
      <c r="D330" s="61"/>
      <c r="E330" s="61"/>
      <c r="F330" s="61"/>
      <c r="G330" s="61"/>
      <c r="H330" s="61"/>
      <c r="M330" s="38"/>
      <c r="N330" s="17"/>
      <c r="O330" s="33"/>
    </row>
    <row r="331" spans="2:15" x14ac:dyDescent="0.25">
      <c r="B331" s="61"/>
      <c r="C331" s="61"/>
      <c r="D331" s="61"/>
      <c r="E331" s="61"/>
      <c r="F331" s="61"/>
      <c r="G331" s="61"/>
      <c r="H331" s="61"/>
      <c r="M331" s="17"/>
      <c r="N331" s="17"/>
      <c r="O331" s="17"/>
    </row>
    <row r="332" spans="2:15" ht="18.75" x14ac:dyDescent="0.25">
      <c r="B332" s="61"/>
      <c r="C332" s="61"/>
      <c r="D332" s="61"/>
      <c r="E332" s="61"/>
      <c r="F332" s="61"/>
      <c r="G332" s="61"/>
      <c r="H332" s="61"/>
      <c r="M332" s="32"/>
      <c r="N332" s="39" t="str">
        <f>$N$220</f>
        <v>2020 Α</v>
      </c>
      <c r="O332" s="32"/>
    </row>
    <row r="333" spans="2:15" ht="15.75" x14ac:dyDescent="0.25">
      <c r="B333" s="61"/>
      <c r="C333" s="61"/>
      <c r="D333" s="61"/>
      <c r="E333" s="61"/>
      <c r="F333" s="61"/>
      <c r="G333" s="61"/>
      <c r="H333" s="61"/>
      <c r="M333" s="32"/>
      <c r="N333" s="40"/>
      <c r="O333" s="32"/>
    </row>
    <row r="334" spans="2:15" ht="15.75" x14ac:dyDescent="0.25">
      <c r="B334" s="61"/>
      <c r="C334" s="61"/>
      <c r="D334" s="61"/>
      <c r="E334" s="61"/>
      <c r="F334" s="61"/>
      <c r="G334" s="61"/>
      <c r="H334" s="61"/>
      <c r="M334" s="37"/>
      <c r="N334" s="41" t="str">
        <f>$A$1</f>
        <v>ΤΕΧΝΙΚΟΣ  ΦΑΡΜΑΚΩΝ , ΚΑΛΛΥΝΤΙΚΩΝ ΚΑΙ ΠΑΡΕΜΦΕΡΩΝ ΠΡΟΙΟΝΤΩΝ</v>
      </c>
      <c r="O334" s="32"/>
    </row>
    <row r="335" spans="2:15" ht="15.75" x14ac:dyDescent="0.25">
      <c r="B335" s="61"/>
      <c r="C335" s="61"/>
      <c r="D335" s="61"/>
      <c r="E335" s="61"/>
      <c r="F335" s="61"/>
      <c r="G335" s="61"/>
      <c r="H335" s="61"/>
      <c r="M335" s="32"/>
      <c r="N335" s="42"/>
      <c r="O335" s="32"/>
    </row>
    <row r="336" spans="2:15" ht="15.75" x14ac:dyDescent="0.25">
      <c r="B336" s="61"/>
      <c r="C336" s="61"/>
      <c r="D336" s="61"/>
      <c r="E336" s="61"/>
      <c r="F336" s="61"/>
      <c r="G336" s="61"/>
      <c r="H336" s="61"/>
      <c r="M336" s="32"/>
      <c r="N336" s="42"/>
      <c r="O336" s="32"/>
    </row>
    <row r="337" spans="2:15" ht="18.75" x14ac:dyDescent="0.25">
      <c r="B337" s="61"/>
      <c r="C337" s="61"/>
      <c r="D337" s="61"/>
      <c r="E337" s="61"/>
      <c r="F337" s="61"/>
      <c r="G337" s="61"/>
      <c r="H337" s="61"/>
      <c r="M337" s="32"/>
      <c r="N337" s="44">
        <f>B18</f>
        <v>0</v>
      </c>
      <c r="O337" s="32"/>
    </row>
    <row r="338" spans="2:15" ht="15.75" x14ac:dyDescent="0.25">
      <c r="B338" s="61"/>
      <c r="C338" s="61"/>
      <c r="D338" s="61"/>
      <c r="E338" s="61"/>
      <c r="F338" s="61"/>
      <c r="G338" s="61"/>
      <c r="H338" s="61"/>
      <c r="M338" s="32"/>
      <c r="N338" s="42">
        <f>IF(N337=B18,IF(C18&lt;&gt;"",C9,IF(D18&lt;&gt;"",D9,0)))</f>
        <v>0</v>
      </c>
      <c r="O338" s="32"/>
    </row>
    <row r="339" spans="2:15" x14ac:dyDescent="0.25">
      <c r="B339" s="61"/>
      <c r="C339" s="61"/>
      <c r="D339" s="61"/>
      <c r="E339" s="61"/>
      <c r="F339" s="61"/>
      <c r="G339" s="61"/>
      <c r="H339" s="61"/>
      <c r="M339" s="38"/>
      <c r="N339" s="43"/>
      <c r="O339" s="33"/>
    </row>
    <row r="340" spans="2:15" ht="18.75" x14ac:dyDescent="0.25">
      <c r="B340" s="61"/>
      <c r="C340" s="61"/>
      <c r="D340" s="61"/>
      <c r="E340" s="61"/>
      <c r="F340" s="61"/>
      <c r="G340" s="61"/>
      <c r="H340" s="61"/>
      <c r="M340" s="38"/>
      <c r="N340" s="44"/>
      <c r="O340" s="33"/>
    </row>
    <row r="341" spans="2:15" x14ac:dyDescent="0.25">
      <c r="B341" s="61"/>
      <c r="C341" s="61"/>
      <c r="D341" s="61"/>
      <c r="E341" s="61"/>
      <c r="F341" s="61"/>
      <c r="G341" s="61"/>
      <c r="H341" s="61"/>
      <c r="M341" s="38"/>
      <c r="N341" s="43"/>
      <c r="O341" s="33"/>
    </row>
    <row r="342" spans="2:15" x14ac:dyDescent="0.25">
      <c r="B342" s="61"/>
      <c r="C342" s="61"/>
      <c r="D342" s="61"/>
      <c r="E342" s="61"/>
      <c r="F342" s="61"/>
      <c r="G342" s="61"/>
      <c r="H342" s="61"/>
      <c r="M342" s="38"/>
      <c r="N342" s="43">
        <f>IF(N338="ΘΕΩΡΙΑ",G18,IF(N338="ΕΡΓΑΣΤΗΡΙΟ",H18,0))</f>
        <v>0</v>
      </c>
      <c r="O342" s="33"/>
    </row>
    <row r="343" spans="2:15" x14ac:dyDescent="0.25">
      <c r="B343" s="61"/>
      <c r="C343" s="61"/>
      <c r="D343" s="61"/>
      <c r="E343" s="61"/>
      <c r="F343" s="61"/>
      <c r="G343" s="61"/>
      <c r="H343" s="61"/>
      <c r="M343" s="38"/>
      <c r="N343" s="43"/>
      <c r="O343" s="33"/>
    </row>
    <row r="344" spans="2:15" ht="18.75" x14ac:dyDescent="0.25">
      <c r="B344" s="61"/>
      <c r="C344" s="61"/>
      <c r="D344" s="61"/>
      <c r="E344" s="61"/>
      <c r="F344" s="61"/>
      <c r="G344" s="61"/>
      <c r="H344" s="61"/>
      <c r="M344" s="38"/>
      <c r="N344" s="45" t="str">
        <f>$A$3</f>
        <v>Α’ Εξάμηνο   -  ΑΙΘΟΥΣΑ : 35</v>
      </c>
      <c r="O344" s="33"/>
    </row>
    <row r="345" spans="2:15" ht="18.75" x14ac:dyDescent="0.25">
      <c r="B345" s="61"/>
      <c r="C345" s="61"/>
      <c r="D345" s="61"/>
      <c r="E345" s="61"/>
      <c r="F345" s="61"/>
      <c r="G345" s="61"/>
      <c r="H345" s="61"/>
      <c r="M345" s="38"/>
      <c r="N345" s="34"/>
      <c r="O345" s="33"/>
    </row>
    <row r="346" spans="2:15" x14ac:dyDescent="0.25">
      <c r="B346" s="61"/>
      <c r="C346" s="61"/>
      <c r="D346" s="61"/>
      <c r="E346" s="61"/>
      <c r="F346" s="61"/>
      <c r="G346" s="61"/>
      <c r="H346" s="61"/>
      <c r="M346" s="38"/>
      <c r="N346" s="17"/>
      <c r="O346" s="33"/>
    </row>
    <row r="347" spans="2:15" x14ac:dyDescent="0.25">
      <c r="B347" s="61"/>
      <c r="C347" s="61"/>
      <c r="D347" s="61"/>
      <c r="E347" s="61"/>
      <c r="F347" s="61"/>
      <c r="G347" s="61"/>
      <c r="H347" s="61"/>
      <c r="M347" s="17"/>
      <c r="N347" s="17"/>
      <c r="O347" s="17"/>
    </row>
    <row r="348" spans="2:15" ht="18.75" x14ac:dyDescent="0.25">
      <c r="B348" s="61"/>
      <c r="C348" s="61"/>
      <c r="D348" s="61"/>
      <c r="E348" s="61"/>
      <c r="F348" s="61"/>
      <c r="G348" s="61"/>
      <c r="H348" s="61"/>
      <c r="M348" s="32"/>
      <c r="N348" s="39" t="str">
        <f>$N$220</f>
        <v>2020 Α</v>
      </c>
      <c r="O348" s="32"/>
    </row>
    <row r="349" spans="2:15" ht="15.75" x14ac:dyDescent="0.25">
      <c r="B349" s="61"/>
      <c r="C349" s="61"/>
      <c r="D349" s="61"/>
      <c r="E349" s="61"/>
      <c r="F349" s="61"/>
      <c r="G349" s="61"/>
      <c r="H349" s="61"/>
      <c r="M349" s="32"/>
      <c r="N349" s="40"/>
      <c r="O349" s="32"/>
    </row>
    <row r="350" spans="2:15" ht="15.75" x14ac:dyDescent="0.25">
      <c r="B350" s="61"/>
      <c r="C350" s="61"/>
      <c r="D350" s="61"/>
      <c r="E350" s="61"/>
      <c r="F350" s="61"/>
      <c r="G350" s="61"/>
      <c r="H350" s="61"/>
      <c r="M350" s="37"/>
      <c r="N350" s="41" t="str">
        <f>$A$1</f>
        <v>ΤΕΧΝΙΚΟΣ  ΦΑΡΜΑΚΩΝ , ΚΑΛΛΥΝΤΙΚΩΝ ΚΑΙ ΠΑΡΕΜΦΕΡΩΝ ΠΡΟΙΟΝΤΩΝ</v>
      </c>
      <c r="O350" s="32"/>
    </row>
    <row r="351" spans="2:15" ht="15.75" x14ac:dyDescent="0.25">
      <c r="B351" s="61"/>
      <c r="C351" s="61"/>
      <c r="D351" s="61"/>
      <c r="E351" s="61"/>
      <c r="F351" s="61"/>
      <c r="G351" s="61"/>
      <c r="H351" s="61"/>
      <c r="M351" s="32"/>
      <c r="N351" s="42"/>
      <c r="O351" s="32"/>
    </row>
    <row r="352" spans="2:15" ht="15.75" x14ac:dyDescent="0.25">
      <c r="B352" s="61"/>
      <c r="C352" s="61"/>
      <c r="D352" s="61"/>
      <c r="E352" s="61"/>
      <c r="F352" s="61"/>
      <c r="G352" s="61"/>
      <c r="H352" s="61"/>
      <c r="M352" s="32"/>
      <c r="N352" s="42"/>
      <c r="O352" s="32"/>
    </row>
    <row r="353" spans="2:15" ht="18.75" x14ac:dyDescent="0.25">
      <c r="B353" s="61"/>
      <c r="C353" s="61"/>
      <c r="D353" s="61"/>
      <c r="E353" s="61"/>
      <c r="F353" s="61"/>
      <c r="G353" s="61"/>
      <c r="H353" s="61"/>
      <c r="M353" s="32"/>
      <c r="N353" s="44">
        <f>B19</f>
        <v>0</v>
      </c>
      <c r="O353" s="32"/>
    </row>
    <row r="354" spans="2:15" ht="15.75" x14ac:dyDescent="0.25">
      <c r="B354" s="61"/>
      <c r="C354" s="61"/>
      <c r="D354" s="61"/>
      <c r="E354" s="61"/>
      <c r="F354" s="61"/>
      <c r="G354" s="61"/>
      <c r="H354" s="61"/>
      <c r="M354" s="32"/>
      <c r="N354" s="42">
        <f>IF(N353=B19,IF(C19&lt;&gt;"",C9,IF(D19&lt;&gt;"",D9,0)))</f>
        <v>0</v>
      </c>
      <c r="O354" s="32"/>
    </row>
    <row r="355" spans="2:15" x14ac:dyDescent="0.25">
      <c r="M355" s="38"/>
      <c r="N355" s="43"/>
      <c r="O355" s="33"/>
    </row>
    <row r="356" spans="2:15" ht="18.75" x14ac:dyDescent="0.25">
      <c r="M356" s="38"/>
      <c r="N356" s="44"/>
      <c r="O356" s="33"/>
    </row>
    <row r="357" spans="2:15" x14ac:dyDescent="0.25">
      <c r="M357" s="38"/>
      <c r="N357" s="43"/>
      <c r="O357" s="33"/>
    </row>
    <row r="358" spans="2:15" x14ac:dyDescent="0.25">
      <c r="M358" s="38"/>
      <c r="N358" s="43">
        <f>IF(N354="ΘΕΩΡΙΑ",G19,IF(N354="ΕΡΓΑΣΤΗΡΙΟ",H19,0))</f>
        <v>0</v>
      </c>
      <c r="O358" s="33"/>
    </row>
    <row r="359" spans="2:15" x14ac:dyDescent="0.25">
      <c r="M359" s="38"/>
      <c r="N359" s="43"/>
      <c r="O359" s="33"/>
    </row>
    <row r="360" spans="2:15" ht="18.75" x14ac:dyDescent="0.25">
      <c r="M360" s="38"/>
      <c r="N360" s="45" t="str">
        <f>$A$3</f>
        <v>Α’ Εξάμηνο   -  ΑΙΘΟΥΣΑ : 35</v>
      </c>
      <c r="O360" s="33"/>
    </row>
    <row r="361" spans="2:15" ht="18.75" x14ac:dyDescent="0.25">
      <c r="M361" s="38"/>
      <c r="N361" s="34"/>
      <c r="O361" s="33"/>
    </row>
    <row r="362" spans="2:15" x14ac:dyDescent="0.25">
      <c r="M362" s="38"/>
      <c r="N362" s="17"/>
      <c r="O362" s="33"/>
    </row>
    <row r="363" spans="2:15" x14ac:dyDescent="0.25">
      <c r="M363" s="17"/>
      <c r="N363" s="17"/>
      <c r="O363" s="17"/>
    </row>
    <row r="364" spans="2:15" ht="18.75" x14ac:dyDescent="0.25">
      <c r="M364" s="32"/>
      <c r="N364" s="39" t="str">
        <f>$N$220</f>
        <v>2020 Α</v>
      </c>
      <c r="O364" s="32"/>
    </row>
    <row r="365" spans="2:15" ht="15.75" x14ac:dyDescent="0.25">
      <c r="M365" s="32"/>
      <c r="N365" s="40"/>
      <c r="O365" s="32"/>
    </row>
    <row r="366" spans="2:15" ht="15.75" x14ac:dyDescent="0.25">
      <c r="M366" s="37"/>
      <c r="N366" s="41" t="str">
        <f>$A$1</f>
        <v>ΤΕΧΝΙΚΟΣ  ΦΑΡΜΑΚΩΝ , ΚΑΛΛΥΝΤΙΚΩΝ ΚΑΙ ΠΑΡΕΜΦΕΡΩΝ ΠΡΟΙΟΝΤΩΝ</v>
      </c>
      <c r="O366" s="32"/>
    </row>
    <row r="367" spans="2:15" ht="15.75" x14ac:dyDescent="0.25">
      <c r="M367" s="32"/>
      <c r="N367" s="42"/>
      <c r="O367" s="32"/>
    </row>
    <row r="368" spans="2:15" ht="15.75" x14ac:dyDescent="0.25">
      <c r="M368" s="32"/>
      <c r="N368" s="42"/>
      <c r="O368" s="32"/>
    </row>
    <row r="369" spans="13:15" ht="18.75" x14ac:dyDescent="0.25">
      <c r="M369" s="32"/>
      <c r="N369" s="44">
        <f>B20</f>
        <v>0</v>
      </c>
      <c r="O369" s="32"/>
    </row>
    <row r="370" spans="13:15" ht="15.75" x14ac:dyDescent="0.25">
      <c r="M370" s="32"/>
      <c r="N370" s="42">
        <f>IF(N369=B20,IF(C20&lt;&gt;"",C9,IF(D20&lt;&gt;"",D9,0)))</f>
        <v>0</v>
      </c>
      <c r="O370" s="32"/>
    </row>
    <row r="371" spans="13:15" x14ac:dyDescent="0.25">
      <c r="M371" s="38"/>
      <c r="N371" s="43"/>
      <c r="O371" s="33"/>
    </row>
    <row r="372" spans="13:15" ht="18.75" x14ac:dyDescent="0.25">
      <c r="M372" s="38"/>
      <c r="N372" s="44"/>
      <c r="O372" s="33"/>
    </row>
    <row r="373" spans="13:15" x14ac:dyDescent="0.25">
      <c r="M373" s="38"/>
      <c r="N373" s="43"/>
      <c r="O373" s="33"/>
    </row>
    <row r="374" spans="13:15" x14ac:dyDescent="0.25">
      <c r="M374" s="38"/>
      <c r="N374" s="43">
        <f>IF(N370="ΘΕΩΡΙΑ",G20,IF(N370="ΕΡΓΑΣΤΗΡΙΟ",H20,0))</f>
        <v>0</v>
      </c>
      <c r="O374" s="33"/>
    </row>
    <row r="375" spans="13:15" x14ac:dyDescent="0.25">
      <c r="M375" s="38"/>
      <c r="N375" s="43"/>
      <c r="O375" s="33"/>
    </row>
    <row r="376" spans="13:15" ht="18.75" x14ac:dyDescent="0.25">
      <c r="M376" s="38"/>
      <c r="N376" s="45" t="str">
        <f>$A$3</f>
        <v>Α’ Εξάμηνο   -  ΑΙΘΟΥΣΑ : 35</v>
      </c>
      <c r="O376" s="33"/>
    </row>
    <row r="377" spans="13:15" ht="18.75" x14ac:dyDescent="0.25">
      <c r="M377" s="38"/>
      <c r="N377" s="34"/>
      <c r="O377" s="33"/>
    </row>
    <row r="378" spans="13:15" x14ac:dyDescent="0.25">
      <c r="M378" s="38"/>
      <c r="N378" s="17"/>
      <c r="O378" s="33"/>
    </row>
    <row r="379" spans="13:15" x14ac:dyDescent="0.25">
      <c r="M379" s="17"/>
      <c r="N379" s="17"/>
      <c r="O379" s="17"/>
    </row>
    <row r="380" spans="13:15" ht="18.75" x14ac:dyDescent="0.25">
      <c r="M380" s="32"/>
      <c r="N380" s="39" t="str">
        <f>$N$220</f>
        <v>2020 Α</v>
      </c>
      <c r="O380" s="32"/>
    </row>
    <row r="381" spans="13:15" ht="15.75" x14ac:dyDescent="0.25">
      <c r="M381" s="32"/>
      <c r="N381" s="40"/>
      <c r="O381" s="32"/>
    </row>
    <row r="382" spans="13:15" ht="15.75" x14ac:dyDescent="0.25">
      <c r="M382" s="37"/>
      <c r="N382" s="41" t="str">
        <f>$A$1</f>
        <v>ΤΕΧΝΙΚΟΣ  ΦΑΡΜΑΚΩΝ , ΚΑΛΛΥΝΤΙΚΩΝ ΚΑΙ ΠΑΡΕΜΦΕΡΩΝ ΠΡΟΙΟΝΤΩΝ</v>
      </c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42"/>
      <c r="O384" s="32"/>
    </row>
    <row r="385" spans="13:15" ht="15.75" x14ac:dyDescent="0.25">
      <c r="M385" s="32"/>
      <c r="N385" s="56">
        <f>B21</f>
        <v>0</v>
      </c>
      <c r="O385" s="32"/>
    </row>
    <row r="386" spans="13:15" ht="15.75" x14ac:dyDescent="0.25">
      <c r="M386" s="32"/>
      <c r="N386" s="42">
        <f>IF(N385=B21,IF(C21&lt;&gt;"",C9,IF(D21&lt;&gt;"",D9,0)))</f>
        <v>0</v>
      </c>
      <c r="O386" s="32"/>
    </row>
    <row r="387" spans="13:15" x14ac:dyDescent="0.25">
      <c r="M387" s="38"/>
      <c r="N387" s="43"/>
      <c r="O387" s="33"/>
    </row>
    <row r="388" spans="13:15" ht="18.75" x14ac:dyDescent="0.25">
      <c r="M388" s="38"/>
      <c r="N388" s="44"/>
      <c r="O388" s="33"/>
    </row>
    <row r="389" spans="13:15" x14ac:dyDescent="0.25">
      <c r="M389" s="38"/>
      <c r="N389" s="43"/>
      <c r="O389" s="33"/>
    </row>
    <row r="390" spans="13:15" x14ac:dyDescent="0.25">
      <c r="M390" s="38"/>
      <c r="N390" s="43">
        <f>IF(N386="ΘΕΩΡΙΑ",G21,IF(N386="ΕΡΓΑΣΤΗΡΙΟ",H21,0))</f>
        <v>0</v>
      </c>
      <c r="O390" s="33"/>
    </row>
    <row r="391" spans="13:15" x14ac:dyDescent="0.25">
      <c r="M391" s="38"/>
      <c r="N391" s="43"/>
      <c r="O391" s="33"/>
    </row>
    <row r="392" spans="13:15" ht="18.75" x14ac:dyDescent="0.25">
      <c r="M392" s="38"/>
      <c r="N392" s="45" t="str">
        <f>$A$3</f>
        <v>Α’ Εξάμηνο   -  ΑΙΘΟΥΣΑ : 35</v>
      </c>
      <c r="O392" s="33"/>
    </row>
    <row r="393" spans="13:15" ht="18.75" x14ac:dyDescent="0.25">
      <c r="M393" s="38"/>
      <c r="N393" s="34"/>
      <c r="O393" s="33"/>
    </row>
    <row r="394" spans="13:15" x14ac:dyDescent="0.25">
      <c r="M394" s="38"/>
      <c r="N394" s="17"/>
      <c r="O394" s="33"/>
    </row>
    <row r="395" spans="13:15" x14ac:dyDescent="0.25">
      <c r="M395" s="17"/>
      <c r="N395" s="17"/>
      <c r="O395" s="17"/>
    </row>
    <row r="396" spans="13:15" ht="18.75" x14ac:dyDescent="0.25">
      <c r="M396" s="32"/>
      <c r="N396" s="39" t="str">
        <f>$N$220</f>
        <v>2020 Α</v>
      </c>
      <c r="O396" s="32"/>
    </row>
    <row r="397" spans="13:15" ht="15.75" x14ac:dyDescent="0.25">
      <c r="M397" s="32"/>
      <c r="N397" s="40"/>
      <c r="O397" s="32"/>
    </row>
    <row r="398" spans="13:15" ht="15.75" x14ac:dyDescent="0.25">
      <c r="M398" s="37"/>
      <c r="N398" s="41" t="str">
        <f>$A$1</f>
        <v>ΤΕΧΝΙΚΟΣ  ΦΑΡΜΑΚΩΝ , ΚΑΛΛΥΝΤΙΚΩΝ ΚΑΙ ΠΑΡΕΜΦΕΡΩΝ ΠΡΟΙΟΝΤΩΝ</v>
      </c>
      <c r="O398" s="32"/>
    </row>
    <row r="399" spans="13:15" ht="15.75" x14ac:dyDescent="0.25">
      <c r="M399" s="32"/>
      <c r="N399" s="42"/>
      <c r="O399" s="32"/>
    </row>
    <row r="400" spans="13:15" ht="15.75" x14ac:dyDescent="0.25">
      <c r="M400" s="32"/>
      <c r="N400" s="42"/>
      <c r="O400" s="32"/>
    </row>
    <row r="401" spans="13:15" ht="15.75" x14ac:dyDescent="0.25">
      <c r="M401" s="32"/>
      <c r="N401" s="57">
        <f>B22</f>
        <v>0</v>
      </c>
      <c r="O401" s="32"/>
    </row>
    <row r="402" spans="13:15" ht="15.75" x14ac:dyDescent="0.25">
      <c r="M402" s="38"/>
      <c r="N402" s="42">
        <f>IF(N401=B22,IF(C22&lt;&gt;"",C9,IF(D22&lt;&gt;"",D9,0)))</f>
        <v>0</v>
      </c>
      <c r="O402" s="33"/>
    </row>
    <row r="403" spans="13:15" ht="18.75" x14ac:dyDescent="0.25">
      <c r="M403" s="38"/>
      <c r="N403" s="46"/>
      <c r="O403" s="33"/>
    </row>
    <row r="404" spans="13:15" x14ac:dyDescent="0.25">
      <c r="M404" s="38"/>
      <c r="N404" s="43"/>
      <c r="O404" s="33"/>
    </row>
    <row r="405" spans="13:15" x14ac:dyDescent="0.25">
      <c r="M405" s="38"/>
      <c r="N405" s="43">
        <f>IF(N402="ΘΕΩΡΙΑ",G22,IF(N402="ΕΡΓΑΣΤΗΡΙΟ",H22,0))</f>
        <v>0</v>
      </c>
      <c r="O405" s="33"/>
    </row>
    <row r="406" spans="13:15" x14ac:dyDescent="0.25">
      <c r="M406" s="38"/>
      <c r="N406" s="43"/>
      <c r="O406" s="33"/>
    </row>
    <row r="407" spans="13:15" ht="18.75" x14ac:dyDescent="0.25">
      <c r="M407" s="38"/>
      <c r="N407" s="45" t="str">
        <f>$A$3</f>
        <v>Α’ Εξάμηνο   -  ΑΙΘΟΥΣΑ : 35</v>
      </c>
      <c r="O407" s="33"/>
    </row>
    <row r="408" spans="13:15" ht="18.75" x14ac:dyDescent="0.25">
      <c r="M408" s="38"/>
      <c r="N408" s="34"/>
      <c r="O408" s="33"/>
    </row>
    <row r="409" spans="13:15" x14ac:dyDescent="0.25">
      <c r="M409" s="38"/>
      <c r="N409" s="17"/>
      <c r="O409" s="33"/>
    </row>
    <row r="411" spans="13:15" ht="18.75" x14ac:dyDescent="0.25">
      <c r="N411" s="39" t="str">
        <f>$N$220</f>
        <v>2020 Α</v>
      </c>
    </row>
    <row r="412" spans="13:15" ht="15.75" x14ac:dyDescent="0.25">
      <c r="N412" s="40"/>
    </row>
    <row r="413" spans="13:15" ht="15.75" x14ac:dyDescent="0.25">
      <c r="N413" s="41" t="str">
        <f>$A$1</f>
        <v>ΤΕΧΝΙΚΟΣ  ΦΑΡΜΑΚΩΝ , ΚΑΛΛΥΝΤΙΚΩΝ ΚΑΙ ΠΑΡΕΜΦΕΡΩΝ ΠΡΟΙΟΝΤΩΝ</v>
      </c>
    </row>
    <row r="414" spans="13:15" ht="15.75" x14ac:dyDescent="0.25">
      <c r="N414" s="42"/>
    </row>
    <row r="415" spans="13:15" ht="15.75" x14ac:dyDescent="0.25">
      <c r="N415" s="42"/>
    </row>
    <row r="416" spans="13:15" ht="18.75" x14ac:dyDescent="0.25">
      <c r="N416" s="44">
        <f>B23</f>
        <v>0</v>
      </c>
    </row>
    <row r="417" spans="14:14" ht="15.75" x14ac:dyDescent="0.25">
      <c r="N417" s="42">
        <f>IF(N416=B23,IF(C23&lt;&gt;"",C9,IF(D23&lt;&gt;"",D9,0)))</f>
        <v>0</v>
      </c>
    </row>
    <row r="418" spans="14:14" ht="18.75" x14ac:dyDescent="0.25">
      <c r="N418" s="46"/>
    </row>
    <row r="419" spans="14:14" x14ac:dyDescent="0.25">
      <c r="N419" s="43"/>
    </row>
    <row r="420" spans="14:14" x14ac:dyDescent="0.25">
      <c r="N420" s="43">
        <f>IF(N417="ΘΕΩΡΙΑ",G23,IF(N417="ΕΡΓΑΣΤΗΡΙΟ",H23,0))</f>
        <v>0</v>
      </c>
    </row>
    <row r="421" spans="14:14" x14ac:dyDescent="0.25">
      <c r="N421" s="43"/>
    </row>
    <row r="422" spans="14:14" ht="18.75" x14ac:dyDescent="0.25">
      <c r="N422" s="45" t="str">
        <f>$A$3</f>
        <v>Α’ Εξάμηνο   -  ΑΙΘΟΥΣΑ : 35</v>
      </c>
    </row>
  </sheetData>
  <mergeCells count="11">
    <mergeCell ref="M204:N204"/>
    <mergeCell ref="B186:H186"/>
    <mergeCell ref="B194:H194"/>
    <mergeCell ref="M87:M8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orientation="portrait" r:id="rId1"/>
  <rowBreaks count="13" manualBreakCount="13">
    <brk id="25" max="16383" man="1"/>
    <brk id="33" max="16383" man="1"/>
    <brk id="40" max="16383" man="1"/>
    <brk id="47" max="16383" man="1"/>
    <brk id="53" max="16383" man="1"/>
    <brk id="60" max="16383" man="1"/>
    <brk id="67" max="16383" man="1"/>
    <brk id="81" max="16383" man="1"/>
    <brk id="88" max="16383" man="1"/>
    <brk id="95" max="16383" man="1"/>
    <brk id="102" max="16383" man="1"/>
    <brk id="109" max="16383" man="1"/>
    <brk id="117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21" r:id="rId4">
          <objectPr defaultSize="0" r:id="rId5">
            <anchor moveWithCells="1" sizeWithCells="1">
              <from>
                <xdr:col>3</xdr:col>
                <xdr:colOff>962025</xdr:colOff>
                <xdr:row>184</xdr:row>
                <xdr:rowOff>0</xdr:rowOff>
              </from>
              <to>
                <xdr:col>4</xdr:col>
                <xdr:colOff>323850</xdr:colOff>
                <xdr:row>184</xdr:row>
                <xdr:rowOff>0</xdr:rowOff>
              </to>
            </anchor>
          </objectPr>
        </oleObject>
      </mc:Choice>
      <mc:Fallback>
        <oleObject progId="Word.Document.8" shapeId="307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22"/>
  <sheetViews>
    <sheetView topLeftCell="A160" zoomScale="85" zoomScaleNormal="85" workbookViewId="0">
      <selection activeCell="J93" sqref="J93"/>
    </sheetView>
  </sheetViews>
  <sheetFormatPr defaultColWidth="9.140625" defaultRowHeight="15" x14ac:dyDescent="0.25"/>
  <cols>
    <col min="1" max="1" width="12.28515625" style="101" customWidth="1"/>
    <col min="2" max="2" width="25.28515625" style="101" customWidth="1"/>
    <col min="3" max="3" width="16.28515625" style="101" customWidth="1"/>
    <col min="4" max="4" width="16.140625" style="101" customWidth="1"/>
    <col min="5" max="5" width="15.140625" style="101" customWidth="1"/>
    <col min="6" max="6" width="15.7109375" style="101" customWidth="1"/>
    <col min="7" max="7" width="14.5703125" style="101" customWidth="1"/>
    <col min="8" max="8" width="15.85546875" style="101" customWidth="1"/>
    <col min="9" max="9" width="9.140625" style="101"/>
    <col min="10" max="10" width="10.28515625" style="101" bestFit="1" customWidth="1"/>
    <col min="11" max="11" width="9.140625" style="101"/>
    <col min="12" max="12" width="22.42578125" style="101" customWidth="1"/>
    <col min="13" max="13" width="26" style="101" customWidth="1"/>
    <col min="14" max="14" width="51.5703125" style="101" customWidth="1"/>
    <col min="15" max="15" width="9.28515625" style="101" customWidth="1"/>
    <col min="16" max="16" width="11.85546875" style="101" customWidth="1"/>
    <col min="17" max="17" width="9.140625" style="101"/>
    <col min="18" max="18" width="10.85546875" style="101" customWidth="1"/>
    <col min="19" max="16384" width="9.140625" style="101"/>
  </cols>
  <sheetData>
    <row r="1" spans="1:14" ht="23.25" x14ac:dyDescent="0.35">
      <c r="A1" s="169" t="s">
        <v>99</v>
      </c>
      <c r="B1" s="169"/>
      <c r="C1" s="169"/>
      <c r="D1" s="169"/>
      <c r="E1" s="169"/>
      <c r="F1" s="169"/>
      <c r="G1" s="169"/>
      <c r="H1" s="169"/>
    </row>
    <row r="2" spans="1:14" ht="15.75" x14ac:dyDescent="0.25">
      <c r="A2" s="101" t="s">
        <v>36</v>
      </c>
      <c r="F2" s="1"/>
    </row>
    <row r="3" spans="1:14" ht="18" customHeight="1" x14ac:dyDescent="0.3">
      <c r="A3" s="170" t="s">
        <v>101</v>
      </c>
      <c r="B3" s="170"/>
      <c r="C3" s="170"/>
      <c r="D3" s="170"/>
      <c r="E3" s="170"/>
      <c r="F3" s="170"/>
      <c r="G3" s="170"/>
      <c r="H3" s="170"/>
    </row>
    <row r="4" spans="1:14" x14ac:dyDescent="0.25">
      <c r="D4" s="85" t="s">
        <v>96</v>
      </c>
    </row>
    <row r="5" spans="1:14" x14ac:dyDescent="0.25">
      <c r="B5" s="3" t="s">
        <v>9</v>
      </c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171" t="s">
        <v>2</v>
      </c>
      <c r="C8" s="50" t="s">
        <v>3</v>
      </c>
      <c r="D8" s="7" t="s">
        <v>3</v>
      </c>
      <c r="E8" s="171" t="s">
        <v>5</v>
      </c>
      <c r="F8" s="171" t="s">
        <v>6</v>
      </c>
      <c r="G8" s="171" t="s">
        <v>7</v>
      </c>
      <c r="H8" s="171" t="s">
        <v>8</v>
      </c>
    </row>
    <row r="9" spans="1:14" ht="12" customHeight="1" thickBot="1" x14ac:dyDescent="0.3">
      <c r="B9" s="172"/>
      <c r="C9" s="51" t="s">
        <v>35</v>
      </c>
      <c r="D9" s="9" t="s">
        <v>4</v>
      </c>
      <c r="E9" s="172"/>
      <c r="F9" s="172"/>
      <c r="G9" s="172"/>
      <c r="H9" s="172"/>
    </row>
    <row r="10" spans="1:14" ht="15.75" x14ac:dyDescent="0.25">
      <c r="A10" s="8">
        <f>COUNTIF(B27:H159,B10)</f>
        <v>0</v>
      </c>
      <c r="B10" s="112" t="s">
        <v>139</v>
      </c>
      <c r="C10" s="28">
        <v>2</v>
      </c>
      <c r="E10" s="94">
        <f>C10+D10</f>
        <v>2</v>
      </c>
      <c r="F10" s="94">
        <f>ROUND(E10*15*0.15,0)</f>
        <v>5</v>
      </c>
      <c r="G10" s="94"/>
      <c r="H10" s="94"/>
      <c r="I10" s="101">
        <f>E10*15</f>
        <v>30</v>
      </c>
      <c r="J10" s="101">
        <f>A10-I10</f>
        <v>-30</v>
      </c>
      <c r="N10" s="104" t="str">
        <f>A1</f>
        <v>ΤΕΧΝΙΚΟΣ  Η/Υ</v>
      </c>
    </row>
    <row r="11" spans="1:14" s="112" customFormat="1" ht="15.75" x14ac:dyDescent="0.25">
      <c r="A11" s="8">
        <f>COUNTIF(B27:H159,B11)</f>
        <v>0</v>
      </c>
      <c r="B11" s="112" t="s">
        <v>140</v>
      </c>
      <c r="C11" s="28"/>
      <c r="D11" s="28">
        <v>3</v>
      </c>
      <c r="E11" s="94">
        <f>C11+D11</f>
        <v>3</v>
      </c>
      <c r="F11" s="94">
        <f>ROUND(E11*15*0.15,0)</f>
        <v>7</v>
      </c>
      <c r="G11" s="94"/>
      <c r="H11" s="94"/>
      <c r="I11" s="112">
        <f>E11*15</f>
        <v>45</v>
      </c>
      <c r="J11" s="112">
        <f>A11-I11</f>
        <v>-45</v>
      </c>
      <c r="N11" s="90"/>
    </row>
    <row r="12" spans="1:14" ht="15.75" x14ac:dyDescent="0.25">
      <c r="A12" s="8">
        <f>COUNTIF(B28:H160,B12)</f>
        <v>0</v>
      </c>
      <c r="B12" s="112" t="s">
        <v>141</v>
      </c>
      <c r="C12" s="28">
        <v>1</v>
      </c>
      <c r="D12" s="28"/>
      <c r="E12" s="94">
        <f t="shared" ref="E12:E26" si="0">C12+D12</f>
        <v>1</v>
      </c>
      <c r="F12" s="94">
        <f t="shared" ref="F12:F25" si="1">ROUND(E12*15*0.15,0)</f>
        <v>2</v>
      </c>
      <c r="G12" s="94"/>
      <c r="H12" s="94"/>
      <c r="I12" s="101">
        <f t="shared" ref="I12:I26" si="2">E12*15</f>
        <v>15</v>
      </c>
      <c r="J12" s="101">
        <f t="shared" ref="J12:J26" si="3">A12-I12</f>
        <v>-15</v>
      </c>
      <c r="N12" s="90"/>
    </row>
    <row r="13" spans="1:14" s="112" customFormat="1" ht="15.75" x14ac:dyDescent="0.25">
      <c r="A13" s="8">
        <f>COUNTIF(B27:H159,B13)</f>
        <v>0</v>
      </c>
      <c r="B13" s="112" t="s">
        <v>142</v>
      </c>
      <c r="C13" s="28"/>
      <c r="D13" s="28">
        <v>2</v>
      </c>
      <c r="E13" s="94">
        <f>C13+D13</f>
        <v>2</v>
      </c>
      <c r="F13" s="94">
        <f>ROUND(E13*15*0.15,0)</f>
        <v>5</v>
      </c>
      <c r="G13" s="94"/>
      <c r="H13" s="94"/>
      <c r="I13" s="112">
        <f>E13*15</f>
        <v>30</v>
      </c>
      <c r="J13" s="112">
        <f>A13-I13</f>
        <v>-30</v>
      </c>
      <c r="N13" s="90"/>
    </row>
    <row r="14" spans="1:14" s="112" customFormat="1" ht="15.75" x14ac:dyDescent="0.25">
      <c r="A14" s="8">
        <f>COUNTIF(B27:H159,B14)</f>
        <v>0</v>
      </c>
      <c r="B14" s="112" t="s">
        <v>143</v>
      </c>
      <c r="C14" s="28">
        <v>1</v>
      </c>
      <c r="D14" s="28"/>
      <c r="E14" s="94">
        <f>C14+D14</f>
        <v>1</v>
      </c>
      <c r="F14" s="94">
        <f>ROUND(E14*15*0.15,0)</f>
        <v>2</v>
      </c>
      <c r="G14" s="94"/>
      <c r="H14" s="94"/>
      <c r="I14" s="112">
        <f>E14*15</f>
        <v>15</v>
      </c>
      <c r="J14" s="112">
        <f>A14-I14</f>
        <v>-15</v>
      </c>
      <c r="N14" s="90"/>
    </row>
    <row r="15" spans="1:14" ht="15.75" x14ac:dyDescent="0.25">
      <c r="A15" s="8">
        <f>COUNTIF(B28:H160,B15)</f>
        <v>0</v>
      </c>
      <c r="B15" s="112" t="s">
        <v>144</v>
      </c>
      <c r="C15" s="28"/>
      <c r="D15" s="28">
        <v>2</v>
      </c>
      <c r="E15" s="94">
        <f t="shared" si="0"/>
        <v>2</v>
      </c>
      <c r="F15" s="94">
        <f>ROUND(E15*15*0.15,0)</f>
        <v>5</v>
      </c>
      <c r="G15" s="94"/>
      <c r="H15" s="94"/>
      <c r="I15" s="101">
        <f t="shared" si="2"/>
        <v>30</v>
      </c>
      <c r="J15" s="101">
        <f t="shared" si="3"/>
        <v>-30</v>
      </c>
      <c r="N15" s="90" t="str">
        <f>A3</f>
        <v>Α’ Εξάμηνο   -  ΑΙΘΟΥΣΑ : 30</v>
      </c>
    </row>
    <row r="16" spans="1:14" s="112" customFormat="1" ht="15.75" x14ac:dyDescent="0.25">
      <c r="A16" s="8">
        <f>COUNTIF(B27:H159,B16)</f>
        <v>0</v>
      </c>
      <c r="B16" s="112" t="s">
        <v>145</v>
      </c>
      <c r="C16" s="28">
        <v>2</v>
      </c>
      <c r="D16" s="28"/>
      <c r="E16" s="94">
        <f>C16+D16</f>
        <v>2</v>
      </c>
      <c r="F16" s="94">
        <f>ROUND(E16*15*0.15,0)</f>
        <v>5</v>
      </c>
      <c r="G16" s="94"/>
      <c r="H16" s="94"/>
      <c r="I16" s="112">
        <f>E16*15</f>
        <v>30</v>
      </c>
      <c r="J16" s="112">
        <f>A16-I16</f>
        <v>-30</v>
      </c>
      <c r="N16" s="90"/>
    </row>
    <row r="17" spans="1:14" ht="15.75" x14ac:dyDescent="0.25">
      <c r="A17" s="8">
        <f>COUNTIF(B28:H160,B17)</f>
        <v>0</v>
      </c>
      <c r="B17" s="112" t="s">
        <v>146</v>
      </c>
      <c r="C17" s="28"/>
      <c r="D17" s="28">
        <v>2</v>
      </c>
      <c r="E17" s="94">
        <f t="shared" si="0"/>
        <v>2</v>
      </c>
      <c r="F17" s="94">
        <f t="shared" si="1"/>
        <v>5</v>
      </c>
      <c r="G17" s="94"/>
      <c r="H17" s="94"/>
      <c r="I17" s="101">
        <f t="shared" si="2"/>
        <v>30</v>
      </c>
      <c r="J17" s="101">
        <f t="shared" si="3"/>
        <v>-30</v>
      </c>
      <c r="N17" s="90"/>
    </row>
    <row r="18" spans="1:14" ht="15.75" x14ac:dyDescent="0.25">
      <c r="A18" s="8">
        <f>COUNTIF(B28:H160,B18)</f>
        <v>0</v>
      </c>
      <c r="B18" t="s">
        <v>105</v>
      </c>
      <c r="C18" s="28">
        <v>2</v>
      </c>
      <c r="D18" s="28"/>
      <c r="E18" s="94">
        <f t="shared" si="0"/>
        <v>2</v>
      </c>
      <c r="F18" s="94">
        <f t="shared" si="1"/>
        <v>5</v>
      </c>
      <c r="G18" s="94"/>
      <c r="H18" s="94"/>
      <c r="I18" s="101">
        <f t="shared" si="2"/>
        <v>30</v>
      </c>
      <c r="J18" s="101">
        <f t="shared" si="3"/>
        <v>-30</v>
      </c>
      <c r="N18" s="90" t="str">
        <f>D4</f>
        <v>ΣΧΟΛΙΚΗ ΧΡΟΝΙΑ 2020-2021</v>
      </c>
    </row>
    <row r="19" spans="1:14" ht="16.5" thickBot="1" x14ac:dyDescent="0.3">
      <c r="A19" s="8">
        <f>COUNTIF(B28:H160,B19)</f>
        <v>0</v>
      </c>
      <c r="B19" t="s">
        <v>46</v>
      </c>
      <c r="C19" s="28"/>
      <c r="D19" s="28">
        <v>3</v>
      </c>
      <c r="E19" s="94">
        <f t="shared" si="0"/>
        <v>3</v>
      </c>
      <c r="F19" s="94">
        <f t="shared" si="1"/>
        <v>7</v>
      </c>
      <c r="G19" s="94"/>
      <c r="H19" s="94"/>
      <c r="I19" s="101">
        <f t="shared" si="2"/>
        <v>45</v>
      </c>
      <c r="J19" s="101">
        <f t="shared" si="3"/>
        <v>-45</v>
      </c>
      <c r="N19" s="91"/>
    </row>
    <row r="20" spans="1:14" x14ac:dyDescent="0.25">
      <c r="A20" s="8">
        <f>COUNTIF(B28:H160,B20)</f>
        <v>0</v>
      </c>
      <c r="B20"/>
      <c r="C20" s="28"/>
      <c r="D20" s="28"/>
      <c r="E20" s="94">
        <f t="shared" si="0"/>
        <v>0</v>
      </c>
      <c r="F20" s="94">
        <f t="shared" si="1"/>
        <v>0</v>
      </c>
      <c r="G20" s="94"/>
      <c r="H20" s="94"/>
      <c r="I20" s="101">
        <f t="shared" si="2"/>
        <v>0</v>
      </c>
      <c r="J20" s="101">
        <f t="shared" si="3"/>
        <v>0</v>
      </c>
    </row>
    <row r="21" spans="1:14" x14ac:dyDescent="0.25">
      <c r="A21" s="8">
        <f>COUNTIF(B28:H160,B21)</f>
        <v>0</v>
      </c>
      <c r="B21"/>
      <c r="C21" s="28"/>
      <c r="D21" s="28"/>
      <c r="E21" s="94">
        <f t="shared" si="0"/>
        <v>0</v>
      </c>
      <c r="F21" s="94">
        <f t="shared" si="1"/>
        <v>0</v>
      </c>
      <c r="G21" s="94"/>
      <c r="H21" s="94"/>
      <c r="I21" s="101">
        <f t="shared" si="2"/>
        <v>0</v>
      </c>
      <c r="J21" s="101">
        <f t="shared" si="3"/>
        <v>0</v>
      </c>
    </row>
    <row r="22" spans="1:14" x14ac:dyDescent="0.25">
      <c r="A22" s="8">
        <f>COUNTIF(B28:H160,B22)</f>
        <v>0</v>
      </c>
      <c r="B22" s="27"/>
      <c r="C22" s="28"/>
      <c r="D22" s="28"/>
      <c r="E22" s="94">
        <f t="shared" si="0"/>
        <v>0</v>
      </c>
      <c r="F22" s="94">
        <f t="shared" si="1"/>
        <v>0</v>
      </c>
      <c r="G22" s="94"/>
      <c r="H22" s="94"/>
      <c r="I22" s="101">
        <f t="shared" si="2"/>
        <v>0</v>
      </c>
      <c r="J22" s="101">
        <f t="shared" si="3"/>
        <v>0</v>
      </c>
    </row>
    <row r="23" spans="1:14" x14ac:dyDescent="0.25">
      <c r="A23" s="8">
        <f>COUNTIF(B28:H160,B23)</f>
        <v>0</v>
      </c>
      <c r="B23" s="27"/>
      <c r="C23" s="28"/>
      <c r="D23" s="28"/>
      <c r="E23" s="94">
        <f t="shared" si="0"/>
        <v>0</v>
      </c>
      <c r="F23" s="94">
        <f t="shared" si="1"/>
        <v>0</v>
      </c>
      <c r="G23" s="94"/>
      <c r="H23" s="94"/>
      <c r="I23" s="101">
        <f t="shared" si="2"/>
        <v>0</v>
      </c>
      <c r="J23" s="101">
        <f t="shared" si="3"/>
        <v>0</v>
      </c>
    </row>
    <row r="24" spans="1:14" x14ac:dyDescent="0.25">
      <c r="A24" s="8">
        <f>COUNTIF(B28:H160,B24)</f>
        <v>0</v>
      </c>
      <c r="B24" s="27"/>
      <c r="C24" s="94"/>
      <c r="D24" s="28"/>
      <c r="E24" s="94">
        <f t="shared" si="0"/>
        <v>0</v>
      </c>
      <c r="F24" s="94">
        <f t="shared" si="1"/>
        <v>0</v>
      </c>
      <c r="G24" s="12"/>
      <c r="H24" s="94"/>
      <c r="I24" s="101">
        <f t="shared" si="2"/>
        <v>0</v>
      </c>
      <c r="J24" s="101">
        <f t="shared" si="3"/>
        <v>0</v>
      </c>
      <c r="L24" s="112"/>
    </row>
    <row r="25" spans="1:14" x14ac:dyDescent="0.25">
      <c r="A25" s="8">
        <f>COUNTIF(B28:H160,B25)</f>
        <v>0</v>
      </c>
      <c r="B25" s="27"/>
      <c r="C25" s="94"/>
      <c r="D25" s="28"/>
      <c r="E25" s="94">
        <f t="shared" si="0"/>
        <v>0</v>
      </c>
      <c r="F25" s="94">
        <f t="shared" si="1"/>
        <v>0</v>
      </c>
      <c r="G25" s="94"/>
      <c r="H25" s="94"/>
      <c r="I25" s="101">
        <f t="shared" si="2"/>
        <v>0</v>
      </c>
      <c r="J25" s="101">
        <f t="shared" si="3"/>
        <v>0</v>
      </c>
    </row>
    <row r="26" spans="1:14" x14ac:dyDescent="0.25">
      <c r="A26" s="8">
        <f>COUNTIF(B28:H160,B26)</f>
        <v>0</v>
      </c>
      <c r="B26" s="27"/>
      <c r="C26" s="94"/>
      <c r="D26" s="94"/>
      <c r="E26" s="94">
        <f t="shared" si="0"/>
        <v>0</v>
      </c>
      <c r="F26" s="94">
        <f>ROUND(E26*15*0.15,0)</f>
        <v>0</v>
      </c>
      <c r="G26" s="94"/>
      <c r="H26" s="94"/>
      <c r="I26" s="101">
        <f t="shared" si="2"/>
        <v>0</v>
      </c>
      <c r="J26" s="101">
        <f t="shared" si="3"/>
        <v>0</v>
      </c>
    </row>
    <row r="27" spans="1:14" x14ac:dyDescent="0.25">
      <c r="A27" s="101">
        <f>SUM(A10:A26)</f>
        <v>0</v>
      </c>
      <c r="C27" s="101">
        <f>SUM(C10:C26)</f>
        <v>8</v>
      </c>
      <c r="D27" s="101">
        <f>SUM(D11:D26)</f>
        <v>12</v>
      </c>
    </row>
    <row r="31" spans="1:14" ht="15.75" x14ac:dyDescent="0.25">
      <c r="A31" s="101">
        <v>1</v>
      </c>
      <c r="B31" s="5" t="s">
        <v>0</v>
      </c>
      <c r="C31" s="5" t="s">
        <v>1</v>
      </c>
      <c r="D31" s="5" t="e">
        <f>#REF!</f>
        <v>#REF!</v>
      </c>
      <c r="E31" s="5" t="e">
        <f>#REF!</f>
        <v>#REF!</v>
      </c>
      <c r="F31" s="5" t="e">
        <f>#REF!</f>
        <v>#REF!</v>
      </c>
      <c r="G31" s="5" t="e">
        <f>#REF!</f>
        <v>#REF!</v>
      </c>
      <c r="H31" s="5" t="e">
        <f>#REF!</f>
        <v>#REF!</v>
      </c>
    </row>
    <row r="32" spans="1:14" x14ac:dyDescent="0.25">
      <c r="B32" s="6">
        <v>1</v>
      </c>
      <c r="C32" s="15" t="s">
        <v>11</v>
      </c>
      <c r="D32" s="66"/>
      <c r="E32" s="66"/>
      <c r="F32" s="27"/>
      <c r="G32" s="27"/>
      <c r="H32" s="27"/>
    </row>
    <row r="33" spans="1:12" x14ac:dyDescent="0.25">
      <c r="B33" s="6">
        <v>2</v>
      </c>
      <c r="C33" s="15" t="s">
        <v>12</v>
      </c>
      <c r="D33" s="66"/>
      <c r="E33" s="66"/>
      <c r="F33" s="27"/>
      <c r="G33" s="27"/>
      <c r="H33" s="27"/>
    </row>
    <row r="34" spans="1:12" x14ac:dyDescent="0.25">
      <c r="B34" s="6">
        <v>3</v>
      </c>
      <c r="C34" s="15" t="s">
        <v>13</v>
      </c>
      <c r="D34" s="66"/>
      <c r="E34" s="66"/>
      <c r="F34" s="27"/>
      <c r="G34" s="27"/>
      <c r="H34" s="27"/>
      <c r="L34" s="64"/>
    </row>
    <row r="35" spans="1:12" x14ac:dyDescent="0.25">
      <c r="B35" s="6">
        <v>4</v>
      </c>
      <c r="C35" s="15" t="s">
        <v>14</v>
      </c>
      <c r="D35" s="66"/>
      <c r="E35" s="66"/>
      <c r="F35" s="27"/>
      <c r="G35" s="27"/>
      <c r="H35" s="27"/>
    </row>
    <row r="36" spans="1:12" x14ac:dyDescent="0.25">
      <c r="B36" s="100">
        <v>5</v>
      </c>
      <c r="C36" s="15" t="s">
        <v>15</v>
      </c>
      <c r="D36" s="66"/>
      <c r="E36" s="66"/>
      <c r="F36" s="27"/>
      <c r="G36" s="27"/>
      <c r="H36" s="27"/>
    </row>
    <row r="38" spans="1:12" ht="15.75" x14ac:dyDescent="0.25">
      <c r="A38" s="101">
        <v>2</v>
      </c>
      <c r="B38" s="5" t="s">
        <v>0</v>
      </c>
      <c r="C38" s="5" t="s">
        <v>1</v>
      </c>
      <c r="D38" s="5" t="e">
        <f>#REF!</f>
        <v>#REF!</v>
      </c>
      <c r="E38" s="5" t="e">
        <f>#REF!</f>
        <v>#REF!</v>
      </c>
      <c r="F38" s="5" t="e">
        <f>#REF!</f>
        <v>#REF!</v>
      </c>
      <c r="G38" s="5" t="e">
        <f>#REF!</f>
        <v>#REF!</v>
      </c>
      <c r="H38" s="5" t="e">
        <f>#REF!</f>
        <v>#REF!</v>
      </c>
    </row>
    <row r="39" spans="1:12" x14ac:dyDescent="0.25">
      <c r="B39" s="6">
        <v>1</v>
      </c>
      <c r="C39" s="15" t="s">
        <v>11</v>
      </c>
      <c r="D39" s="27"/>
      <c r="E39" s="27"/>
      <c r="F39" s="27"/>
      <c r="G39" s="27"/>
      <c r="H39" s="27"/>
    </row>
    <row r="40" spans="1:12" x14ac:dyDescent="0.25">
      <c r="B40" s="6">
        <v>2</v>
      </c>
      <c r="C40" s="15" t="s">
        <v>12</v>
      </c>
      <c r="D40" s="27"/>
      <c r="E40" s="27"/>
      <c r="F40" s="27"/>
      <c r="G40" s="27"/>
      <c r="H40" s="27"/>
    </row>
    <row r="41" spans="1:12" x14ac:dyDescent="0.25">
      <c r="B41" s="6">
        <v>3</v>
      </c>
      <c r="C41" s="15" t="s">
        <v>13</v>
      </c>
      <c r="D41" s="27"/>
      <c r="E41" s="27"/>
      <c r="F41" s="27"/>
      <c r="G41" s="27"/>
      <c r="H41" s="27"/>
    </row>
    <row r="42" spans="1:12" x14ac:dyDescent="0.25">
      <c r="B42" s="6">
        <v>4</v>
      </c>
      <c r="C42" s="15" t="s">
        <v>14</v>
      </c>
      <c r="D42" s="27"/>
      <c r="E42" s="27"/>
      <c r="F42" s="27"/>
      <c r="G42" s="27"/>
      <c r="H42" s="27"/>
    </row>
    <row r="43" spans="1:12" x14ac:dyDescent="0.25">
      <c r="B43" s="100">
        <v>5</v>
      </c>
      <c r="C43" s="15" t="s">
        <v>15</v>
      </c>
      <c r="D43" s="93"/>
      <c r="E43" s="93"/>
      <c r="F43" s="93"/>
      <c r="G43" s="93"/>
      <c r="H43" s="93"/>
    </row>
    <row r="45" spans="1:12" ht="15.75" x14ac:dyDescent="0.25">
      <c r="A45" s="101">
        <v>3</v>
      </c>
      <c r="B45" s="5" t="s">
        <v>0</v>
      </c>
      <c r="C45" s="5" t="s">
        <v>1</v>
      </c>
      <c r="D45" s="5" t="e">
        <f>#REF!</f>
        <v>#REF!</v>
      </c>
      <c r="E45" s="5" t="e">
        <f>#REF!</f>
        <v>#REF!</v>
      </c>
      <c r="F45" s="5" t="e">
        <f>#REF!</f>
        <v>#REF!</v>
      </c>
      <c r="G45" s="5" t="e">
        <f>#REF!</f>
        <v>#REF!</v>
      </c>
      <c r="H45" s="5" t="e">
        <f>#REF!</f>
        <v>#REF!</v>
      </c>
    </row>
    <row r="46" spans="1:12" x14ac:dyDescent="0.25">
      <c r="B46" s="6">
        <v>1</v>
      </c>
      <c r="C46" s="15" t="s">
        <v>11</v>
      </c>
      <c r="D46" s="27"/>
      <c r="E46" s="27"/>
      <c r="F46" s="27"/>
      <c r="G46" s="27"/>
      <c r="H46" s="27"/>
    </row>
    <row r="47" spans="1:12" x14ac:dyDescent="0.25">
      <c r="B47" s="6">
        <v>2</v>
      </c>
      <c r="C47" s="15" t="s">
        <v>12</v>
      </c>
      <c r="D47" s="27"/>
      <c r="E47" s="27"/>
      <c r="F47" s="27"/>
      <c r="G47" s="27"/>
      <c r="H47" s="27"/>
    </row>
    <row r="48" spans="1:12" x14ac:dyDescent="0.25">
      <c r="B48" s="6">
        <v>3</v>
      </c>
      <c r="C48" s="15" t="s">
        <v>13</v>
      </c>
      <c r="D48" s="27"/>
      <c r="E48" s="27"/>
      <c r="F48" s="27"/>
      <c r="G48" s="27"/>
      <c r="H48" s="27"/>
    </row>
    <row r="49" spans="1:8" x14ac:dyDescent="0.25">
      <c r="B49" s="6">
        <v>4</v>
      </c>
      <c r="C49" s="15" t="s">
        <v>14</v>
      </c>
      <c r="D49" s="27"/>
      <c r="E49" s="27"/>
      <c r="F49" s="27"/>
      <c r="G49" s="27"/>
      <c r="H49" s="27"/>
    </row>
    <row r="50" spans="1:8" x14ac:dyDescent="0.25">
      <c r="B50" s="100">
        <v>5</v>
      </c>
      <c r="C50" s="15" t="s">
        <v>15</v>
      </c>
      <c r="D50" s="27"/>
      <c r="E50" s="27"/>
      <c r="F50" s="27"/>
      <c r="G50" s="27"/>
      <c r="H50" s="27"/>
    </row>
    <row r="52" spans="1:8" ht="15.75" x14ac:dyDescent="0.25">
      <c r="B52" s="5" t="s">
        <v>0</v>
      </c>
      <c r="C52" s="5" t="s">
        <v>1</v>
      </c>
      <c r="D52" s="5" t="e">
        <f>#REF!</f>
        <v>#REF!</v>
      </c>
      <c r="E52" s="5" t="e">
        <f>#REF!</f>
        <v>#REF!</v>
      </c>
      <c r="F52" s="5" t="e">
        <f>#REF!</f>
        <v>#REF!</v>
      </c>
      <c r="G52" s="5" t="e">
        <f>#REF!</f>
        <v>#REF!</v>
      </c>
      <c r="H52" s="5" t="e">
        <f>#REF!</f>
        <v>#REF!</v>
      </c>
    </row>
    <row r="53" spans="1:8" x14ac:dyDescent="0.25">
      <c r="A53" s="101">
        <v>4</v>
      </c>
      <c r="B53" s="6">
        <v>1</v>
      </c>
      <c r="C53" s="15" t="s">
        <v>11</v>
      </c>
      <c r="D53" s="27"/>
      <c r="E53" s="27"/>
      <c r="F53" s="27"/>
      <c r="G53" s="27"/>
      <c r="H53" s="27"/>
    </row>
    <row r="54" spans="1:8" x14ac:dyDescent="0.25">
      <c r="B54" s="6">
        <v>2</v>
      </c>
      <c r="C54" s="15" t="s">
        <v>12</v>
      </c>
      <c r="D54" s="27"/>
      <c r="E54" s="27"/>
      <c r="F54" s="27"/>
      <c r="G54" s="27"/>
      <c r="H54" s="27"/>
    </row>
    <row r="55" spans="1:8" x14ac:dyDescent="0.25">
      <c r="B55" s="6">
        <v>3</v>
      </c>
      <c r="C55" s="15" t="s">
        <v>13</v>
      </c>
      <c r="D55" s="27"/>
      <c r="E55" s="27"/>
      <c r="F55" s="27"/>
      <c r="G55" s="27"/>
      <c r="H55" s="27"/>
    </row>
    <row r="56" spans="1:8" x14ac:dyDescent="0.25">
      <c r="B56" s="6">
        <v>4</v>
      </c>
      <c r="C56" s="15" t="s">
        <v>14</v>
      </c>
      <c r="D56" s="27"/>
      <c r="E56" s="27"/>
      <c r="F56" s="27"/>
      <c r="G56" s="27"/>
      <c r="H56" s="27"/>
    </row>
    <row r="57" spans="1:8" x14ac:dyDescent="0.25">
      <c r="B57" s="100">
        <v>5</v>
      </c>
      <c r="C57" s="15" t="s">
        <v>15</v>
      </c>
      <c r="D57" s="27"/>
      <c r="E57" s="27"/>
      <c r="F57" s="27"/>
      <c r="G57" s="27"/>
      <c r="H57" s="27"/>
    </row>
    <row r="58" spans="1:8" ht="15.75" x14ac:dyDescent="0.25">
      <c r="A58" s="101">
        <v>5</v>
      </c>
      <c r="B58" s="5" t="s">
        <v>0</v>
      </c>
      <c r="C58" s="5" t="s">
        <v>1</v>
      </c>
      <c r="D58" s="5" t="e">
        <f>#REF!</f>
        <v>#REF!</v>
      </c>
      <c r="E58" s="5" t="e">
        <f>#REF!</f>
        <v>#REF!</v>
      </c>
      <c r="F58" s="5" t="e">
        <f>#REF!</f>
        <v>#REF!</v>
      </c>
      <c r="G58" s="5" t="e">
        <f>#REF!</f>
        <v>#REF!</v>
      </c>
      <c r="H58" s="5" t="e">
        <f>#REF!</f>
        <v>#REF!</v>
      </c>
    </row>
    <row r="59" spans="1:8" x14ac:dyDescent="0.25">
      <c r="B59" s="6">
        <v>1</v>
      </c>
      <c r="C59" s="15" t="s">
        <v>11</v>
      </c>
      <c r="D59" s="27"/>
      <c r="E59" s="27"/>
      <c r="F59" s="66" t="s">
        <v>151</v>
      </c>
      <c r="G59" s="27"/>
      <c r="H59" s="27"/>
    </row>
    <row r="60" spans="1:8" x14ac:dyDescent="0.25">
      <c r="B60" s="6">
        <v>2</v>
      </c>
      <c r="C60" s="15" t="s">
        <v>12</v>
      </c>
      <c r="D60" s="27"/>
      <c r="E60" s="27"/>
      <c r="F60" s="27"/>
      <c r="G60" s="27"/>
      <c r="H60" s="27"/>
    </row>
    <row r="61" spans="1:8" x14ac:dyDescent="0.25">
      <c r="B61" s="6">
        <v>3</v>
      </c>
      <c r="C61" s="15" t="s">
        <v>13</v>
      </c>
      <c r="D61" s="27"/>
      <c r="E61" s="27"/>
      <c r="F61" s="27"/>
      <c r="G61" s="27"/>
      <c r="H61" s="27"/>
    </row>
    <row r="62" spans="1:8" x14ac:dyDescent="0.25">
      <c r="B62" s="6">
        <v>4</v>
      </c>
      <c r="C62" s="15" t="s">
        <v>14</v>
      </c>
      <c r="D62" s="27"/>
      <c r="E62" s="27"/>
      <c r="F62" s="27"/>
      <c r="G62" s="27"/>
      <c r="H62" s="27"/>
    </row>
    <row r="63" spans="1:8" x14ac:dyDescent="0.25">
      <c r="B63" s="100">
        <v>5</v>
      </c>
      <c r="C63" s="15" t="s">
        <v>15</v>
      </c>
      <c r="D63" s="27"/>
      <c r="E63" s="27"/>
      <c r="F63" s="27"/>
      <c r="G63" s="27"/>
      <c r="H63" s="27"/>
    </row>
    <row r="65" spans="1:8" ht="15.75" x14ac:dyDescent="0.25">
      <c r="A65" s="101">
        <v>6</v>
      </c>
      <c r="B65" s="5" t="s">
        <v>0</v>
      </c>
      <c r="C65" s="5" t="s">
        <v>1</v>
      </c>
      <c r="D65" s="5" t="e">
        <f>#REF!</f>
        <v>#REF!</v>
      </c>
      <c r="E65" s="5" t="e">
        <f>#REF!</f>
        <v>#REF!</v>
      </c>
      <c r="F65" s="5" t="e">
        <f>#REF!</f>
        <v>#REF!</v>
      </c>
      <c r="G65" s="5" t="e">
        <f>#REF!</f>
        <v>#REF!</v>
      </c>
      <c r="H65" s="5" t="e">
        <f>#REF!</f>
        <v>#REF!</v>
      </c>
    </row>
    <row r="66" spans="1:8" x14ac:dyDescent="0.25">
      <c r="B66" s="6">
        <v>1</v>
      </c>
      <c r="C66" s="15" t="s">
        <v>11</v>
      </c>
      <c r="D66" s="27"/>
      <c r="E66" s="27"/>
      <c r="F66" s="27"/>
      <c r="G66" s="27"/>
      <c r="H66" s="27"/>
    </row>
    <row r="67" spans="1:8" x14ac:dyDescent="0.25">
      <c r="B67" s="6">
        <v>2</v>
      </c>
      <c r="C67" s="15" t="s">
        <v>12</v>
      </c>
      <c r="D67" s="27"/>
      <c r="E67" s="27"/>
      <c r="F67" s="27"/>
      <c r="G67" s="27"/>
      <c r="H67" s="27"/>
    </row>
    <row r="68" spans="1:8" x14ac:dyDescent="0.25">
      <c r="B68" s="6">
        <v>3</v>
      </c>
      <c r="C68" s="15" t="s">
        <v>13</v>
      </c>
      <c r="D68" s="27"/>
      <c r="E68" s="27"/>
      <c r="F68" s="27"/>
      <c r="G68" s="27"/>
      <c r="H68" s="27"/>
    </row>
    <row r="69" spans="1:8" x14ac:dyDescent="0.25">
      <c r="B69" s="6">
        <v>4</v>
      </c>
      <c r="C69" s="15" t="s">
        <v>14</v>
      </c>
      <c r="D69" s="27"/>
      <c r="E69" s="27"/>
      <c r="F69" s="27"/>
      <c r="G69" s="27"/>
      <c r="H69" s="27"/>
    </row>
    <row r="70" spans="1:8" x14ac:dyDescent="0.25">
      <c r="B70" s="100">
        <v>5</v>
      </c>
      <c r="C70" s="15" t="s">
        <v>15</v>
      </c>
      <c r="D70" s="27"/>
      <c r="E70" s="27"/>
      <c r="F70" s="27"/>
      <c r="G70" s="27"/>
      <c r="H70" s="27"/>
    </row>
    <row r="72" spans="1:8" ht="15.75" x14ac:dyDescent="0.25">
      <c r="A72" s="101">
        <v>7</v>
      </c>
      <c r="B72" s="5" t="s">
        <v>0</v>
      </c>
      <c r="C72" s="5" t="s">
        <v>1</v>
      </c>
      <c r="D72" s="5" t="e">
        <f>#REF!</f>
        <v>#REF!</v>
      </c>
      <c r="E72" s="5" t="e">
        <f>#REF!</f>
        <v>#REF!</v>
      </c>
      <c r="F72" s="5" t="e">
        <f>#REF!</f>
        <v>#REF!</v>
      </c>
      <c r="G72" s="5" t="e">
        <f>#REF!</f>
        <v>#REF!</v>
      </c>
      <c r="H72" s="5" t="e">
        <f>#REF!</f>
        <v>#REF!</v>
      </c>
    </row>
    <row r="73" spans="1:8" x14ac:dyDescent="0.25">
      <c r="B73" s="6">
        <v>1</v>
      </c>
      <c r="C73" s="15" t="s">
        <v>11</v>
      </c>
      <c r="D73" s="27"/>
      <c r="E73" s="27"/>
      <c r="F73" s="27"/>
      <c r="G73" s="27"/>
      <c r="H73" s="27"/>
    </row>
    <row r="74" spans="1:8" x14ac:dyDescent="0.25">
      <c r="B74" s="6">
        <v>2</v>
      </c>
      <c r="C74" s="15" t="s">
        <v>12</v>
      </c>
      <c r="D74" s="27"/>
      <c r="E74" s="27"/>
      <c r="F74" s="27"/>
      <c r="G74" s="27"/>
      <c r="H74" s="27"/>
    </row>
    <row r="75" spans="1:8" x14ac:dyDescent="0.25">
      <c r="B75" s="6">
        <v>3</v>
      </c>
      <c r="C75" s="15" t="s">
        <v>13</v>
      </c>
      <c r="D75" s="27"/>
      <c r="E75" s="27"/>
      <c r="F75" s="27"/>
      <c r="G75" s="27"/>
      <c r="H75" s="27"/>
    </row>
    <row r="76" spans="1:8" x14ac:dyDescent="0.25">
      <c r="B76" s="6">
        <v>4</v>
      </c>
      <c r="C76" s="15" t="s">
        <v>14</v>
      </c>
      <c r="D76" s="27"/>
      <c r="E76" s="27"/>
      <c r="F76" s="27"/>
      <c r="G76" s="27"/>
      <c r="H76" s="27"/>
    </row>
    <row r="77" spans="1:8" x14ac:dyDescent="0.25">
      <c r="B77" s="100">
        <v>5</v>
      </c>
      <c r="C77" s="15" t="s">
        <v>15</v>
      </c>
      <c r="D77" s="27"/>
      <c r="E77" s="27"/>
      <c r="F77" s="27"/>
      <c r="G77" s="27"/>
      <c r="H77" s="27"/>
    </row>
    <row r="78" spans="1:8" x14ac:dyDescent="0.25">
      <c r="D78" s="14"/>
      <c r="E78" s="14"/>
      <c r="F78" s="14"/>
      <c r="G78" s="14"/>
      <c r="H78" s="14"/>
    </row>
    <row r="79" spans="1:8" ht="15.75" x14ac:dyDescent="0.25">
      <c r="A79" s="101">
        <v>8</v>
      </c>
      <c r="B79" s="5" t="s">
        <v>0</v>
      </c>
      <c r="C79" s="5" t="s">
        <v>1</v>
      </c>
      <c r="D79" s="5" t="e">
        <f>#REF!</f>
        <v>#REF!</v>
      </c>
      <c r="E79" s="5" t="e">
        <f>#REF!</f>
        <v>#REF!</v>
      </c>
      <c r="F79" s="5" t="e">
        <f>#REF!</f>
        <v>#REF!</v>
      </c>
      <c r="G79" s="5" t="e">
        <f>#REF!</f>
        <v>#REF!</v>
      </c>
      <c r="H79" s="5" t="e">
        <f>#REF!</f>
        <v>#REF!</v>
      </c>
    </row>
    <row r="80" spans="1:8" x14ac:dyDescent="0.25">
      <c r="B80" s="6">
        <v>1</v>
      </c>
      <c r="C80" s="15" t="s">
        <v>11</v>
      </c>
      <c r="D80" s="27"/>
      <c r="E80" s="27"/>
      <c r="F80" s="27"/>
      <c r="G80" s="27"/>
      <c r="H80" s="27"/>
    </row>
    <row r="81" spans="1:10" x14ac:dyDescent="0.25">
      <c r="B81" s="6">
        <v>2</v>
      </c>
      <c r="C81" s="15" t="s">
        <v>12</v>
      </c>
      <c r="D81" s="27"/>
      <c r="E81" s="27"/>
      <c r="F81" s="27"/>
      <c r="G81" s="27"/>
      <c r="H81" s="27"/>
    </row>
    <row r="82" spans="1:10" x14ac:dyDescent="0.25">
      <c r="B82" s="6">
        <v>3</v>
      </c>
      <c r="C82" s="15" t="s">
        <v>13</v>
      </c>
      <c r="D82" s="27"/>
      <c r="E82" s="27"/>
      <c r="F82" s="27"/>
      <c r="G82" s="27"/>
      <c r="H82" s="27"/>
      <c r="J82" s="27"/>
    </row>
    <row r="83" spans="1:10" x14ac:dyDescent="0.25">
      <c r="B83" s="6">
        <v>4</v>
      </c>
      <c r="C83" s="15" t="s">
        <v>14</v>
      </c>
      <c r="D83" s="27"/>
      <c r="E83" s="27"/>
      <c r="F83" s="27"/>
      <c r="G83" s="27"/>
      <c r="H83" s="27"/>
    </row>
    <row r="84" spans="1:10" x14ac:dyDescent="0.25">
      <c r="B84" s="100">
        <v>5</v>
      </c>
      <c r="C84" s="15" t="s">
        <v>15</v>
      </c>
      <c r="D84" s="27"/>
      <c r="E84" s="27"/>
      <c r="F84" s="27"/>
      <c r="G84" s="27"/>
    </row>
    <row r="86" spans="1:10" ht="15.75" x14ac:dyDescent="0.25">
      <c r="A86" s="101">
        <v>9</v>
      </c>
      <c r="B86" s="5" t="s">
        <v>0</v>
      </c>
      <c r="C86" s="5" t="s">
        <v>1</v>
      </c>
      <c r="D86" s="5" t="e">
        <f>#REF!</f>
        <v>#REF!</v>
      </c>
      <c r="E86" s="5" t="e">
        <f>#REF!</f>
        <v>#REF!</v>
      </c>
      <c r="F86" s="5" t="e">
        <f>#REF!</f>
        <v>#REF!</v>
      </c>
      <c r="G86" s="5" t="e">
        <f>#REF!</f>
        <v>#REF!</v>
      </c>
      <c r="H86" s="5" t="e">
        <f>#REF!</f>
        <v>#REF!</v>
      </c>
    </row>
    <row r="87" spans="1:10" x14ac:dyDescent="0.25">
      <c r="B87" s="6">
        <v>1</v>
      </c>
      <c r="C87" s="15" t="s">
        <v>11</v>
      </c>
      <c r="D87" s="27"/>
      <c r="E87" s="66"/>
      <c r="F87" s="27"/>
      <c r="G87" s="27"/>
      <c r="H87" s="27"/>
    </row>
    <row r="88" spans="1:10" x14ac:dyDescent="0.25">
      <c r="B88" s="6">
        <v>2</v>
      </c>
      <c r="C88" s="15" t="s">
        <v>12</v>
      </c>
      <c r="D88" s="27"/>
      <c r="E88" s="66"/>
      <c r="F88" s="27"/>
      <c r="G88" s="27"/>
      <c r="H88" s="27"/>
    </row>
    <row r="89" spans="1:10" x14ac:dyDescent="0.25">
      <c r="B89" s="6">
        <v>3</v>
      </c>
      <c r="C89" s="15" t="s">
        <v>13</v>
      </c>
      <c r="D89" s="27"/>
      <c r="E89" s="66"/>
      <c r="F89" s="27"/>
      <c r="G89" s="27"/>
      <c r="H89" s="27"/>
    </row>
    <row r="90" spans="1:10" x14ac:dyDescent="0.25">
      <c r="B90" s="6">
        <v>4</v>
      </c>
      <c r="C90" s="15" t="s">
        <v>14</v>
      </c>
      <c r="D90" s="27"/>
      <c r="E90" s="66"/>
      <c r="F90" s="27"/>
      <c r="G90" s="27"/>
      <c r="H90" s="27"/>
    </row>
    <row r="91" spans="1:10" x14ac:dyDescent="0.25">
      <c r="B91" s="100">
        <v>5</v>
      </c>
      <c r="C91" s="15" t="s">
        <v>15</v>
      </c>
      <c r="D91" s="27"/>
      <c r="E91" s="27"/>
      <c r="F91" s="27"/>
      <c r="G91" s="27"/>
      <c r="H91" s="27"/>
    </row>
    <row r="93" spans="1:10" ht="15.75" x14ac:dyDescent="0.25">
      <c r="A93" s="101">
        <v>10</v>
      </c>
      <c r="B93" s="156" t="s">
        <v>0</v>
      </c>
      <c r="C93" s="156" t="s">
        <v>1</v>
      </c>
      <c r="D93" s="156" t="e">
        <f>#REF!</f>
        <v>#REF!</v>
      </c>
      <c r="E93" s="156" t="e">
        <f>#REF!</f>
        <v>#REF!</v>
      </c>
      <c r="F93" s="156" t="e">
        <f>#REF!</f>
        <v>#REF!</v>
      </c>
      <c r="G93" s="156" t="e">
        <f>#REF!</f>
        <v>#REF!</v>
      </c>
      <c r="H93" s="156" t="e">
        <f>#REF!</f>
        <v>#REF!</v>
      </c>
    </row>
    <row r="94" spans="1:10" x14ac:dyDescent="0.25">
      <c r="B94" s="6">
        <v>1</v>
      </c>
      <c r="C94" s="15" t="s">
        <v>11</v>
      </c>
      <c r="D94" s="27"/>
      <c r="E94" s="27"/>
      <c r="F94" s="27"/>
      <c r="G94" s="27"/>
      <c r="H94" s="27"/>
    </row>
    <row r="95" spans="1:10" x14ac:dyDescent="0.25">
      <c r="B95" s="6">
        <v>2</v>
      </c>
      <c r="C95" s="15" t="s">
        <v>12</v>
      </c>
      <c r="D95" s="27"/>
      <c r="E95" s="27"/>
      <c r="F95" s="27"/>
      <c r="G95" s="27"/>
      <c r="H95" s="27"/>
    </row>
    <row r="96" spans="1:10" x14ac:dyDescent="0.25">
      <c r="B96" s="6">
        <v>3</v>
      </c>
      <c r="C96" s="15" t="s">
        <v>13</v>
      </c>
      <c r="D96" s="27"/>
      <c r="E96" s="27"/>
      <c r="F96" s="27"/>
      <c r="G96" s="27"/>
      <c r="H96" s="27"/>
    </row>
    <row r="97" spans="1:8" x14ac:dyDescent="0.25">
      <c r="B97" s="6">
        <v>4</v>
      </c>
      <c r="C97" s="15" t="s">
        <v>14</v>
      </c>
      <c r="D97" s="27"/>
      <c r="E97" s="27"/>
      <c r="F97" s="27"/>
      <c r="G97" s="27"/>
      <c r="H97" s="27"/>
    </row>
    <row r="98" spans="1:8" x14ac:dyDescent="0.25">
      <c r="B98" s="100">
        <v>5</v>
      </c>
      <c r="C98" s="15" t="s">
        <v>15</v>
      </c>
      <c r="D98" s="27"/>
      <c r="E98" s="27"/>
      <c r="F98" s="27"/>
      <c r="G98" s="27"/>
      <c r="H98" s="27"/>
    </row>
    <row r="100" spans="1:8" ht="15.75" x14ac:dyDescent="0.25">
      <c r="A100" s="101">
        <v>11</v>
      </c>
      <c r="B100" s="156" t="s">
        <v>0</v>
      </c>
      <c r="C100" s="156" t="s">
        <v>1</v>
      </c>
      <c r="D100" s="156" t="e">
        <f>#REF!</f>
        <v>#REF!</v>
      </c>
      <c r="E100" s="156" t="e">
        <f>#REF!</f>
        <v>#REF!</v>
      </c>
      <c r="F100" s="156" t="e">
        <f>#REF!</f>
        <v>#REF!</v>
      </c>
      <c r="G100" s="156" t="e">
        <f>#REF!</f>
        <v>#REF!</v>
      </c>
      <c r="H100" s="156" t="e">
        <f>#REF!</f>
        <v>#REF!</v>
      </c>
    </row>
    <row r="101" spans="1:8" x14ac:dyDescent="0.25">
      <c r="B101" s="6">
        <v>1</v>
      </c>
      <c r="C101" s="15" t="s">
        <v>11</v>
      </c>
      <c r="D101" s="27"/>
      <c r="E101" s="27"/>
      <c r="F101" s="27"/>
      <c r="G101" s="27"/>
      <c r="H101" s="27"/>
    </row>
    <row r="102" spans="1:8" x14ac:dyDescent="0.25">
      <c r="B102" s="6">
        <v>2</v>
      </c>
      <c r="C102" s="15" t="s">
        <v>12</v>
      </c>
      <c r="D102" s="27"/>
      <c r="E102" s="27"/>
      <c r="F102" s="27"/>
      <c r="G102" s="27"/>
      <c r="H102" s="27"/>
    </row>
    <row r="103" spans="1:8" x14ac:dyDescent="0.25">
      <c r="B103" s="6">
        <v>3</v>
      </c>
      <c r="C103" s="15" t="s">
        <v>13</v>
      </c>
      <c r="D103" s="27"/>
      <c r="E103" s="27"/>
      <c r="F103" s="27"/>
      <c r="G103" s="27"/>
      <c r="H103" s="27"/>
    </row>
    <row r="104" spans="1:8" x14ac:dyDescent="0.25">
      <c r="B104" s="6">
        <v>4</v>
      </c>
      <c r="C104" s="15" t="s">
        <v>14</v>
      </c>
      <c r="D104" s="27"/>
      <c r="E104" s="27"/>
      <c r="F104" s="27"/>
      <c r="G104" s="27"/>
      <c r="H104" s="27"/>
    </row>
    <row r="105" spans="1:8" x14ac:dyDescent="0.25">
      <c r="B105" s="100">
        <v>5</v>
      </c>
      <c r="C105" s="15" t="s">
        <v>15</v>
      </c>
      <c r="D105" s="27"/>
      <c r="E105" s="27"/>
      <c r="F105" s="27"/>
      <c r="G105" s="27"/>
      <c r="H105" s="27"/>
    </row>
    <row r="107" spans="1:8" ht="15.75" x14ac:dyDescent="0.25">
      <c r="A107" s="101">
        <v>12</v>
      </c>
      <c r="B107" s="5" t="s">
        <v>0</v>
      </c>
      <c r="C107" s="5" t="s">
        <v>1</v>
      </c>
      <c r="D107" s="5" t="e">
        <f>#REF!</f>
        <v>#REF!</v>
      </c>
      <c r="E107" s="5" t="e">
        <f>#REF!</f>
        <v>#REF!</v>
      </c>
      <c r="F107" s="5" t="e">
        <f>#REF!</f>
        <v>#REF!</v>
      </c>
      <c r="G107" s="5" t="e">
        <f>#REF!</f>
        <v>#REF!</v>
      </c>
      <c r="H107" s="5" t="e">
        <f>#REF!</f>
        <v>#REF!</v>
      </c>
    </row>
    <row r="108" spans="1:8" x14ac:dyDescent="0.25">
      <c r="B108" s="6">
        <v>1</v>
      </c>
      <c r="C108" s="15" t="s">
        <v>11</v>
      </c>
      <c r="D108" s="27"/>
      <c r="E108" s="27"/>
      <c r="F108" s="27"/>
      <c r="G108" s="27"/>
      <c r="H108" s="27"/>
    </row>
    <row r="109" spans="1:8" x14ac:dyDescent="0.25">
      <c r="B109" s="6">
        <v>2</v>
      </c>
      <c r="C109" s="15" t="s">
        <v>12</v>
      </c>
      <c r="D109" s="27"/>
      <c r="E109" s="27"/>
      <c r="F109" s="27"/>
      <c r="G109" s="27"/>
      <c r="H109" s="27"/>
    </row>
    <row r="110" spans="1:8" x14ac:dyDescent="0.25">
      <c r="B110" s="6">
        <v>3</v>
      </c>
      <c r="C110" s="15" t="s">
        <v>13</v>
      </c>
      <c r="D110" s="27"/>
      <c r="E110" s="27"/>
      <c r="F110" s="27"/>
      <c r="G110" s="27"/>
      <c r="H110" s="27"/>
    </row>
    <row r="111" spans="1:8" x14ac:dyDescent="0.25">
      <c r="B111" s="6">
        <v>4</v>
      </c>
      <c r="C111" s="15" t="s">
        <v>14</v>
      </c>
      <c r="D111" s="27"/>
      <c r="E111" s="27"/>
      <c r="F111" s="27"/>
      <c r="G111" s="27"/>
      <c r="H111" s="27"/>
    </row>
    <row r="112" spans="1:8" x14ac:dyDescent="0.25">
      <c r="B112" s="100">
        <v>5</v>
      </c>
      <c r="C112" s="15" t="s">
        <v>15</v>
      </c>
      <c r="D112" s="27"/>
      <c r="E112" s="27"/>
      <c r="F112" s="27"/>
      <c r="G112" s="27"/>
      <c r="H112" s="27"/>
    </row>
    <row r="114" spans="1:8" ht="15.75" x14ac:dyDescent="0.25">
      <c r="A114" s="101">
        <v>13</v>
      </c>
      <c r="B114" s="5" t="s">
        <v>0</v>
      </c>
      <c r="C114" s="5" t="s">
        <v>1</v>
      </c>
      <c r="D114" s="5" t="e">
        <f>#REF!</f>
        <v>#REF!</v>
      </c>
      <c r="E114" s="5" t="e">
        <f>#REF!</f>
        <v>#REF!</v>
      </c>
      <c r="F114" s="5" t="e">
        <f>#REF!</f>
        <v>#REF!</v>
      </c>
      <c r="G114" s="5" t="e">
        <f>#REF!</f>
        <v>#REF!</v>
      </c>
      <c r="H114" s="5" t="e">
        <f>#REF!</f>
        <v>#REF!</v>
      </c>
    </row>
    <row r="115" spans="1:8" x14ac:dyDescent="0.25">
      <c r="B115" s="6">
        <v>1</v>
      </c>
      <c r="C115" s="15" t="s">
        <v>11</v>
      </c>
      <c r="D115" s="66"/>
      <c r="E115" s="27"/>
      <c r="F115" s="27"/>
      <c r="G115" s="66" t="s">
        <v>151</v>
      </c>
      <c r="H115" s="66" t="s">
        <v>151</v>
      </c>
    </row>
    <row r="116" spans="1:8" x14ac:dyDescent="0.25">
      <c r="B116" s="6">
        <v>2</v>
      </c>
      <c r="C116" s="15" t="s">
        <v>12</v>
      </c>
      <c r="D116" s="66"/>
      <c r="E116" s="27"/>
      <c r="F116" s="27"/>
      <c r="G116" s="27"/>
      <c r="H116" s="27"/>
    </row>
    <row r="117" spans="1:8" x14ac:dyDescent="0.25">
      <c r="B117" s="6">
        <v>3</v>
      </c>
      <c r="C117" s="15" t="s">
        <v>13</v>
      </c>
      <c r="D117" s="66"/>
      <c r="E117" s="27"/>
      <c r="F117" s="27"/>
      <c r="G117" s="27"/>
      <c r="H117" s="27"/>
    </row>
    <row r="118" spans="1:8" x14ac:dyDescent="0.25">
      <c r="B118" s="6">
        <v>4</v>
      </c>
      <c r="C118" s="15" t="s">
        <v>14</v>
      </c>
      <c r="D118" s="66"/>
      <c r="E118" s="27"/>
      <c r="F118" s="27"/>
      <c r="G118" s="27"/>
      <c r="H118" s="27"/>
    </row>
    <row r="119" spans="1:8" x14ac:dyDescent="0.25">
      <c r="B119" s="100">
        <v>5</v>
      </c>
      <c r="C119" s="15" t="s">
        <v>15</v>
      </c>
      <c r="D119" s="27"/>
      <c r="E119" s="27"/>
      <c r="F119" s="27"/>
      <c r="G119" s="27"/>
      <c r="H119" s="27"/>
    </row>
    <row r="122" spans="1:8" ht="15.75" x14ac:dyDescent="0.25">
      <c r="A122" s="101">
        <v>14</v>
      </c>
      <c r="B122" s="5" t="s">
        <v>0</v>
      </c>
      <c r="C122" s="5" t="s">
        <v>1</v>
      </c>
      <c r="D122" s="5" t="e">
        <f>#REF!</f>
        <v>#REF!</v>
      </c>
      <c r="E122" s="5" t="e">
        <f>#REF!</f>
        <v>#REF!</v>
      </c>
      <c r="F122" s="5" t="e">
        <f>#REF!</f>
        <v>#REF!</v>
      </c>
      <c r="G122" s="5" t="e">
        <f>#REF!</f>
        <v>#REF!</v>
      </c>
      <c r="H122" s="5" t="e">
        <f>#REF!</f>
        <v>#REF!</v>
      </c>
    </row>
    <row r="123" spans="1:8" x14ac:dyDescent="0.25">
      <c r="B123" s="6">
        <v>1</v>
      </c>
      <c r="C123" s="15" t="s">
        <v>11</v>
      </c>
      <c r="D123" s="66" t="s">
        <v>151</v>
      </c>
      <c r="E123" s="66" t="s">
        <v>151</v>
      </c>
      <c r="F123" s="66" t="s">
        <v>151</v>
      </c>
      <c r="G123" s="66" t="s">
        <v>151</v>
      </c>
      <c r="H123" s="66" t="s">
        <v>151</v>
      </c>
    </row>
    <row r="124" spans="1:8" x14ac:dyDescent="0.25">
      <c r="B124" s="6">
        <v>2</v>
      </c>
      <c r="C124" s="15" t="s">
        <v>12</v>
      </c>
      <c r="D124" s="27"/>
      <c r="E124" s="27"/>
      <c r="F124" s="27"/>
      <c r="G124" s="27"/>
      <c r="H124" s="27"/>
    </row>
    <row r="125" spans="1:8" x14ac:dyDescent="0.25">
      <c r="B125" s="6">
        <v>3</v>
      </c>
      <c r="C125" s="15" t="s">
        <v>13</v>
      </c>
      <c r="D125" s="27"/>
      <c r="E125" s="27"/>
      <c r="F125" s="27"/>
      <c r="G125" s="27"/>
      <c r="H125" s="27"/>
    </row>
    <row r="126" spans="1:8" x14ac:dyDescent="0.25">
      <c r="B126" s="6">
        <v>4</v>
      </c>
      <c r="C126" s="15" t="s">
        <v>14</v>
      </c>
      <c r="D126" s="27"/>
      <c r="E126" s="27"/>
      <c r="F126" s="27"/>
      <c r="G126" s="27"/>
      <c r="H126" s="27"/>
    </row>
    <row r="127" spans="1:8" x14ac:dyDescent="0.25">
      <c r="B127" s="100">
        <v>5</v>
      </c>
      <c r="C127" s="15" t="s">
        <v>15</v>
      </c>
      <c r="D127" s="27"/>
      <c r="E127" s="27"/>
      <c r="F127" s="27"/>
      <c r="G127" s="27"/>
      <c r="H127" s="27"/>
    </row>
    <row r="129" spans="1:8" ht="15.75" x14ac:dyDescent="0.25">
      <c r="B129" s="5" t="s">
        <v>0</v>
      </c>
      <c r="C129" s="5" t="s">
        <v>1</v>
      </c>
      <c r="D129" s="5" t="e">
        <f>#REF!</f>
        <v>#REF!</v>
      </c>
      <c r="E129" s="5" t="e">
        <f>#REF!</f>
        <v>#REF!</v>
      </c>
      <c r="F129" s="5" t="e">
        <f>#REF!</f>
        <v>#REF!</v>
      </c>
      <c r="G129" s="5" t="e">
        <f>#REF!</f>
        <v>#REF!</v>
      </c>
      <c r="H129" s="5" t="e">
        <f>#REF!</f>
        <v>#REF!</v>
      </c>
    </row>
    <row r="130" spans="1:8" x14ac:dyDescent="0.25">
      <c r="A130" s="101">
        <v>15</v>
      </c>
      <c r="B130" s="6">
        <v>1</v>
      </c>
      <c r="C130" s="15" t="s">
        <v>11</v>
      </c>
      <c r="D130" s="66" t="s">
        <v>151</v>
      </c>
      <c r="E130" s="66" t="s">
        <v>151</v>
      </c>
      <c r="F130" s="66" t="s">
        <v>151</v>
      </c>
      <c r="G130" s="27"/>
      <c r="H130" s="27"/>
    </row>
    <row r="131" spans="1:8" x14ac:dyDescent="0.25">
      <c r="B131" s="6">
        <v>2</v>
      </c>
      <c r="C131" s="15" t="s">
        <v>12</v>
      </c>
      <c r="D131" s="27"/>
      <c r="E131" s="27"/>
      <c r="F131" s="27"/>
      <c r="G131" s="27"/>
      <c r="H131" s="27"/>
    </row>
    <row r="132" spans="1:8" x14ac:dyDescent="0.25">
      <c r="B132" s="6">
        <v>3</v>
      </c>
      <c r="C132" s="15" t="s">
        <v>13</v>
      </c>
      <c r="D132" s="27"/>
      <c r="E132" s="27"/>
      <c r="F132" s="27"/>
      <c r="G132" s="27"/>
      <c r="H132" s="27"/>
    </row>
    <row r="133" spans="1:8" x14ac:dyDescent="0.25">
      <c r="B133" s="6">
        <v>4</v>
      </c>
      <c r="C133" s="15" t="s">
        <v>14</v>
      </c>
      <c r="D133" s="27"/>
      <c r="E133" s="27"/>
      <c r="F133" s="27"/>
      <c r="G133" s="27"/>
      <c r="H133" s="27"/>
    </row>
    <row r="134" spans="1:8" x14ac:dyDescent="0.25">
      <c r="B134" s="100">
        <v>5</v>
      </c>
      <c r="C134" s="15" t="s">
        <v>15</v>
      </c>
      <c r="D134" s="27"/>
      <c r="E134" s="27"/>
      <c r="F134" s="27"/>
      <c r="G134" s="27"/>
      <c r="H134" s="27"/>
    </row>
    <row r="136" spans="1:8" ht="49.5" customHeight="1" x14ac:dyDescent="0.25">
      <c r="B136" s="5" t="s">
        <v>0</v>
      </c>
      <c r="C136" s="5" t="s">
        <v>1</v>
      </c>
      <c r="D136" s="5" t="e">
        <f>#REF!</f>
        <v>#REF!</v>
      </c>
      <c r="E136" s="5" t="e">
        <f>#REF!</f>
        <v>#REF!</v>
      </c>
      <c r="F136" s="5" t="e">
        <f>#REF!</f>
        <v>#REF!</v>
      </c>
      <c r="G136" s="5" t="e">
        <f>#REF!</f>
        <v>#REF!</v>
      </c>
      <c r="H136" s="5" t="e">
        <f>#REF!</f>
        <v>#REF!</v>
      </c>
    </row>
    <row r="137" spans="1:8" ht="36.75" customHeight="1" x14ac:dyDescent="0.25">
      <c r="A137" s="101">
        <v>16</v>
      </c>
      <c r="B137" s="6">
        <v>1</v>
      </c>
      <c r="C137" s="15" t="s">
        <v>11</v>
      </c>
      <c r="D137" s="27"/>
      <c r="E137" s="27"/>
      <c r="F137" s="27"/>
      <c r="G137" s="27"/>
      <c r="H137" s="27"/>
    </row>
    <row r="138" spans="1:8" ht="30.75" customHeight="1" x14ac:dyDescent="0.25">
      <c r="B138" s="6">
        <v>2</v>
      </c>
      <c r="C138" s="15" t="s">
        <v>12</v>
      </c>
      <c r="D138" s="27"/>
      <c r="E138" s="27"/>
      <c r="F138" s="27"/>
      <c r="G138" s="27"/>
      <c r="H138" s="27"/>
    </row>
    <row r="139" spans="1:8" x14ac:dyDescent="0.25">
      <c r="B139" s="6">
        <v>3</v>
      </c>
      <c r="C139" s="15" t="s">
        <v>13</v>
      </c>
      <c r="D139" s="27"/>
      <c r="E139" s="27"/>
      <c r="F139" s="27"/>
      <c r="G139" s="27"/>
      <c r="H139" s="27"/>
    </row>
    <row r="140" spans="1:8" x14ac:dyDescent="0.25">
      <c r="B140" s="6">
        <v>4</v>
      </c>
      <c r="C140" s="15" t="s">
        <v>14</v>
      </c>
      <c r="D140" s="27"/>
      <c r="E140" s="27"/>
      <c r="F140" s="27"/>
      <c r="G140" s="27"/>
      <c r="H140" s="27"/>
    </row>
    <row r="141" spans="1:8" x14ac:dyDescent="0.25">
      <c r="B141" s="100">
        <v>5</v>
      </c>
      <c r="C141" s="15" t="s">
        <v>15</v>
      </c>
      <c r="D141" s="27"/>
      <c r="E141" s="27"/>
      <c r="F141" s="27"/>
      <c r="G141" s="27"/>
      <c r="H141" s="27"/>
    </row>
    <row r="144" spans="1:8" ht="15.75" x14ac:dyDescent="0.25">
      <c r="B144" s="5" t="s">
        <v>0</v>
      </c>
      <c r="C144" s="5" t="s">
        <v>1</v>
      </c>
      <c r="D144" s="5" t="e">
        <f>#REF!</f>
        <v>#REF!</v>
      </c>
      <c r="E144" s="5" t="e">
        <f>#REF!</f>
        <v>#REF!</v>
      </c>
      <c r="F144" s="5" t="e">
        <f>#REF!</f>
        <v>#REF!</v>
      </c>
      <c r="G144" s="5" t="e">
        <f>#REF!</f>
        <v>#REF!</v>
      </c>
      <c r="H144" s="5" t="e">
        <f>#REF!</f>
        <v>#REF!</v>
      </c>
    </row>
    <row r="145" spans="1:8" x14ac:dyDescent="0.25">
      <c r="A145" s="101">
        <v>17</v>
      </c>
      <c r="B145" s="6">
        <v>1</v>
      </c>
      <c r="C145" s="15" t="s">
        <v>11</v>
      </c>
      <c r="D145" s="93"/>
      <c r="E145" s="93"/>
      <c r="F145" s="93"/>
      <c r="G145" s="16"/>
      <c r="H145" s="6"/>
    </row>
    <row r="146" spans="1:8" x14ac:dyDescent="0.25">
      <c r="B146" s="6">
        <v>2</v>
      </c>
      <c r="C146" s="15" t="s">
        <v>12</v>
      </c>
      <c r="D146" s="27"/>
      <c r="E146" s="27"/>
      <c r="F146" s="27"/>
      <c r="G146" s="27"/>
      <c r="H146" s="27"/>
    </row>
    <row r="147" spans="1:8" x14ac:dyDescent="0.25">
      <c r="B147" s="6">
        <v>3</v>
      </c>
      <c r="C147" s="15" t="s">
        <v>13</v>
      </c>
      <c r="D147" s="27"/>
      <c r="E147" s="27"/>
      <c r="F147" s="27"/>
      <c r="G147" s="27"/>
      <c r="H147" s="27"/>
    </row>
    <row r="148" spans="1:8" x14ac:dyDescent="0.25">
      <c r="B148" s="6">
        <v>4</v>
      </c>
      <c r="C148" s="15" t="s">
        <v>14</v>
      </c>
      <c r="D148" s="27"/>
      <c r="E148" s="27"/>
      <c r="F148" s="27"/>
      <c r="G148" s="27"/>
      <c r="H148" s="27"/>
    </row>
    <row r="149" spans="1:8" x14ac:dyDescent="0.25">
      <c r="B149" s="6">
        <v>5</v>
      </c>
      <c r="C149" s="15" t="s">
        <v>15</v>
      </c>
      <c r="D149" s="27"/>
      <c r="E149" s="27"/>
      <c r="F149" s="27"/>
      <c r="G149" s="27"/>
      <c r="H149" s="27"/>
    </row>
    <row r="150" spans="1:8" x14ac:dyDescent="0.25">
      <c r="B150" s="6">
        <v>6</v>
      </c>
      <c r="C150" s="15"/>
      <c r="D150" s="27"/>
      <c r="E150" s="27"/>
      <c r="G150" s="27"/>
      <c r="H150" s="27"/>
    </row>
    <row r="153" spans="1:8" ht="27.75" customHeight="1" x14ac:dyDescent="0.25">
      <c r="B153" s="5" t="s">
        <v>0</v>
      </c>
      <c r="C153" s="5" t="s">
        <v>1</v>
      </c>
      <c r="D153" s="5" t="e">
        <f>#REF!</f>
        <v>#REF!</v>
      </c>
      <c r="E153" s="5" t="e">
        <f>#REF!</f>
        <v>#REF!</v>
      </c>
      <c r="F153" s="5" t="e">
        <f>#REF!</f>
        <v>#REF!</v>
      </c>
      <c r="G153" s="5" t="e">
        <f>#REF!</f>
        <v>#REF!</v>
      </c>
      <c r="H153" s="5" t="e">
        <f>#REF!</f>
        <v>#REF!</v>
      </c>
    </row>
    <row r="154" spans="1:8" x14ac:dyDescent="0.25">
      <c r="A154" s="101">
        <v>18</v>
      </c>
      <c r="B154" s="6">
        <v>1</v>
      </c>
      <c r="C154" s="15" t="s">
        <v>11</v>
      </c>
      <c r="D154" s="13"/>
      <c r="E154" s="6"/>
      <c r="F154" s="6"/>
      <c r="G154" s="6"/>
      <c r="H154" s="6"/>
    </row>
    <row r="155" spans="1:8" x14ac:dyDescent="0.25">
      <c r="B155" s="6">
        <v>2</v>
      </c>
      <c r="C155" s="15" t="s">
        <v>12</v>
      </c>
      <c r="D155" s="13"/>
      <c r="E155" s="6"/>
      <c r="F155" s="6"/>
      <c r="G155" s="6"/>
      <c r="H155" s="6"/>
    </row>
    <row r="156" spans="1:8" x14ac:dyDescent="0.25">
      <c r="B156" s="6">
        <v>3</v>
      </c>
      <c r="C156" s="15" t="s">
        <v>13</v>
      </c>
      <c r="D156" s="13"/>
      <c r="E156" s="6"/>
      <c r="F156" s="6"/>
      <c r="G156" s="6"/>
      <c r="H156" s="6"/>
    </row>
    <row r="157" spans="1:8" x14ac:dyDescent="0.25">
      <c r="B157" s="6">
        <v>4</v>
      </c>
      <c r="C157" s="15" t="s">
        <v>14</v>
      </c>
      <c r="D157" s="13"/>
      <c r="E157" s="6"/>
      <c r="F157" s="6"/>
      <c r="G157" s="6"/>
      <c r="H157" s="6"/>
    </row>
    <row r="158" spans="1:8" x14ac:dyDescent="0.25">
      <c r="B158" s="6">
        <v>5</v>
      </c>
      <c r="C158" s="15" t="s">
        <v>15</v>
      </c>
      <c r="D158" s="13"/>
      <c r="E158" s="6"/>
      <c r="F158" s="6"/>
      <c r="G158" s="6"/>
      <c r="H158" s="6"/>
    </row>
    <row r="159" spans="1:8" x14ac:dyDescent="0.25">
      <c r="B159" s="6">
        <v>6</v>
      </c>
      <c r="C159" s="15"/>
      <c r="D159" s="13"/>
      <c r="E159" s="6"/>
      <c r="F159" s="6"/>
      <c r="G159" s="6"/>
      <c r="H159" s="6"/>
    </row>
    <row r="160" spans="1:8" x14ac:dyDescent="0.25">
      <c r="D160" s="13"/>
      <c r="E160" s="6"/>
      <c r="F160" s="6"/>
      <c r="G160" s="6"/>
      <c r="H160" s="6"/>
    </row>
    <row r="162" spans="1:8" ht="28.5" customHeight="1" x14ac:dyDescent="0.25">
      <c r="B162" s="5" t="s">
        <v>0</v>
      </c>
      <c r="C162" s="5" t="s">
        <v>1</v>
      </c>
      <c r="D162" s="5" t="e">
        <f>#REF!</f>
        <v>#REF!</v>
      </c>
      <c r="E162" s="5" t="e">
        <f>#REF!</f>
        <v>#REF!</v>
      </c>
      <c r="F162" s="5" t="e">
        <f>#REF!</f>
        <v>#REF!</v>
      </c>
      <c r="G162" s="5" t="e">
        <f>#REF!</f>
        <v>#REF!</v>
      </c>
      <c r="H162" s="5" t="e">
        <f>#REF!</f>
        <v>#REF!</v>
      </c>
    </row>
    <row r="163" spans="1:8" x14ac:dyDescent="0.25">
      <c r="A163" s="101">
        <v>19</v>
      </c>
      <c r="B163" s="6">
        <v>1</v>
      </c>
      <c r="C163" s="15" t="s">
        <v>11</v>
      </c>
      <c r="D163" s="13"/>
      <c r="E163" s="6"/>
      <c r="F163" s="6"/>
      <c r="G163" s="6"/>
      <c r="H163" s="6"/>
    </row>
    <row r="164" spans="1:8" x14ac:dyDescent="0.25">
      <c r="B164" s="6">
        <v>2</v>
      </c>
      <c r="C164" s="15" t="s">
        <v>12</v>
      </c>
      <c r="D164" s="13"/>
      <c r="E164" s="6"/>
      <c r="F164" s="6"/>
      <c r="G164" s="6"/>
      <c r="H164" s="6"/>
    </row>
    <row r="165" spans="1:8" x14ac:dyDescent="0.25">
      <c r="B165" s="6">
        <v>3</v>
      </c>
      <c r="C165" s="15" t="s">
        <v>13</v>
      </c>
      <c r="D165" s="13"/>
      <c r="E165" s="6"/>
      <c r="F165" s="6"/>
      <c r="G165" s="6"/>
      <c r="H165" s="6"/>
    </row>
    <row r="166" spans="1:8" x14ac:dyDescent="0.25">
      <c r="B166" s="6">
        <v>4</v>
      </c>
      <c r="C166" s="15" t="s">
        <v>14</v>
      </c>
      <c r="D166" s="13"/>
      <c r="E166" s="6"/>
      <c r="F166" s="6"/>
      <c r="G166" s="6"/>
      <c r="H166" s="6"/>
    </row>
    <row r="167" spans="1:8" x14ac:dyDescent="0.25">
      <c r="B167" s="6">
        <v>5</v>
      </c>
      <c r="C167" s="15" t="s">
        <v>15</v>
      </c>
      <c r="D167" s="13"/>
      <c r="E167" s="6"/>
      <c r="F167" s="6"/>
      <c r="G167" s="6"/>
      <c r="H167" s="6"/>
    </row>
    <row r="168" spans="1:8" x14ac:dyDescent="0.25">
      <c r="B168" s="6">
        <v>6</v>
      </c>
      <c r="C168" s="15"/>
      <c r="D168" s="13"/>
      <c r="E168" s="6"/>
      <c r="F168" s="6"/>
      <c r="G168" s="6"/>
      <c r="H168" s="6"/>
    </row>
    <row r="169" spans="1:8" s="112" customFormat="1" x14ac:dyDescent="0.25">
      <c r="B169" s="152"/>
      <c r="C169" s="97"/>
      <c r="D169" s="98"/>
      <c r="E169" s="152"/>
      <c r="F169" s="152"/>
      <c r="G169" s="152"/>
      <c r="H169" s="152"/>
    </row>
    <row r="170" spans="1:8" s="112" customFormat="1" ht="31.5" x14ac:dyDescent="0.25">
      <c r="A170" s="112">
        <v>20</v>
      </c>
      <c r="B170" s="5" t="s">
        <v>0</v>
      </c>
      <c r="C170" s="5" t="s">
        <v>1</v>
      </c>
      <c r="D170" s="5" t="s">
        <v>128</v>
      </c>
      <c r="E170" s="5" t="s">
        <v>129</v>
      </c>
      <c r="F170" s="5" t="s">
        <v>130</v>
      </c>
      <c r="G170" s="5" t="s">
        <v>131</v>
      </c>
      <c r="H170" s="5" t="s">
        <v>132</v>
      </c>
    </row>
    <row r="171" spans="1:8" s="112" customFormat="1" x14ac:dyDescent="0.25">
      <c r="B171" s="6">
        <v>1</v>
      </c>
      <c r="C171" s="15" t="s">
        <v>11</v>
      </c>
      <c r="D171" s="13"/>
      <c r="E171" s="6"/>
      <c r="F171" s="6"/>
      <c r="G171" s="6"/>
      <c r="H171" s="6"/>
    </row>
    <row r="172" spans="1:8" s="112" customFormat="1" x14ac:dyDescent="0.25">
      <c r="B172" s="6">
        <v>2</v>
      </c>
      <c r="C172" s="15" t="s">
        <v>12</v>
      </c>
      <c r="D172" s="13"/>
      <c r="E172" s="6"/>
      <c r="F172" s="6"/>
      <c r="G172" s="6"/>
      <c r="H172" s="6"/>
    </row>
    <row r="173" spans="1:8" s="112" customFormat="1" x14ac:dyDescent="0.25">
      <c r="B173" s="6">
        <v>3</v>
      </c>
      <c r="C173" s="15" t="s">
        <v>13</v>
      </c>
      <c r="D173" s="13"/>
      <c r="E173" s="6"/>
      <c r="F173" s="6"/>
      <c r="G173" s="6"/>
      <c r="H173" s="6"/>
    </row>
    <row r="174" spans="1:8" s="112" customFormat="1" x14ac:dyDescent="0.25">
      <c r="B174" s="6">
        <v>4</v>
      </c>
      <c r="C174" s="15" t="s">
        <v>14</v>
      </c>
      <c r="D174" s="13"/>
      <c r="E174" s="6"/>
      <c r="F174" s="6"/>
      <c r="G174" s="6"/>
      <c r="H174" s="6"/>
    </row>
    <row r="175" spans="1:8" s="112" customFormat="1" x14ac:dyDescent="0.25">
      <c r="B175" s="6">
        <v>5</v>
      </c>
      <c r="C175" s="15" t="s">
        <v>15</v>
      </c>
      <c r="D175" s="13"/>
      <c r="E175" s="6"/>
      <c r="F175" s="6"/>
      <c r="G175" s="6"/>
      <c r="H175" s="6"/>
    </row>
    <row r="176" spans="1:8" s="112" customFormat="1" x14ac:dyDescent="0.25">
      <c r="B176" s="6">
        <v>6</v>
      </c>
      <c r="C176" s="15"/>
      <c r="D176" s="13"/>
      <c r="E176" s="6"/>
      <c r="F176" s="6"/>
      <c r="G176" s="6"/>
      <c r="H176" s="6"/>
    </row>
    <row r="177" spans="1:18" s="112" customFormat="1" x14ac:dyDescent="0.25">
      <c r="B177" s="152"/>
      <c r="C177" s="97"/>
      <c r="D177" s="98"/>
      <c r="E177" s="152"/>
      <c r="F177" s="152"/>
      <c r="G177" s="152"/>
      <c r="H177" s="152"/>
    </row>
    <row r="178" spans="1:18" s="112" customFormat="1" ht="31.5" x14ac:dyDescent="0.25">
      <c r="A178" s="112">
        <v>21</v>
      </c>
      <c r="B178" s="5" t="s">
        <v>0</v>
      </c>
      <c r="C178" s="5" t="s">
        <v>1</v>
      </c>
      <c r="D178" s="5" t="s">
        <v>133</v>
      </c>
      <c r="E178" s="5" t="s">
        <v>134</v>
      </c>
      <c r="F178" s="5" t="s">
        <v>116</v>
      </c>
      <c r="G178" s="5" t="s">
        <v>135</v>
      </c>
      <c r="H178" s="5" t="s">
        <v>136</v>
      </c>
    </row>
    <row r="179" spans="1:18" s="112" customFormat="1" x14ac:dyDescent="0.25">
      <c r="B179" s="6">
        <v>1</v>
      </c>
      <c r="C179" s="15" t="s">
        <v>11</v>
      </c>
      <c r="D179" s="13"/>
      <c r="E179" s="6"/>
      <c r="F179" s="6"/>
      <c r="G179" s="6"/>
      <c r="H179" s="6"/>
    </row>
    <row r="180" spans="1:18" s="112" customFormat="1" x14ac:dyDescent="0.25">
      <c r="B180" s="6">
        <v>2</v>
      </c>
      <c r="C180" s="15" t="s">
        <v>12</v>
      </c>
      <c r="D180" s="13"/>
      <c r="E180" s="6"/>
      <c r="F180" s="6"/>
      <c r="G180" s="6"/>
      <c r="H180" s="6"/>
    </row>
    <row r="181" spans="1:18" s="112" customFormat="1" x14ac:dyDescent="0.25">
      <c r="B181" s="6">
        <v>3</v>
      </c>
      <c r="C181" s="15" t="s">
        <v>13</v>
      </c>
      <c r="D181" s="13"/>
      <c r="E181" s="6"/>
      <c r="F181" s="6"/>
      <c r="G181" s="6"/>
      <c r="H181" s="6"/>
    </row>
    <row r="182" spans="1:18" s="112" customFormat="1" x14ac:dyDescent="0.25">
      <c r="B182" s="6">
        <v>4</v>
      </c>
      <c r="C182" s="15" t="s">
        <v>14</v>
      </c>
      <c r="D182" s="13"/>
      <c r="E182" s="6"/>
      <c r="F182" s="6"/>
      <c r="G182" s="6"/>
      <c r="H182" s="6"/>
    </row>
    <row r="183" spans="1:18" x14ac:dyDescent="0.25">
      <c r="A183" s="112"/>
      <c r="B183" s="6">
        <v>5</v>
      </c>
      <c r="C183" s="15" t="s">
        <v>15</v>
      </c>
      <c r="D183" s="13"/>
      <c r="E183" s="6"/>
      <c r="F183" s="6"/>
      <c r="G183" s="6"/>
      <c r="H183" s="6"/>
    </row>
    <row r="184" spans="1:18" x14ac:dyDescent="0.25">
      <c r="A184" s="112"/>
      <c r="B184" s="6">
        <v>6</v>
      </c>
      <c r="C184" s="15"/>
      <c r="D184" s="13"/>
      <c r="E184" s="6"/>
      <c r="F184" s="6"/>
      <c r="G184" s="6"/>
      <c r="H184" s="6"/>
    </row>
    <row r="185" spans="1:18" s="112" customFormat="1" x14ac:dyDescent="0.25">
      <c r="B185" s="153"/>
      <c r="C185" s="154"/>
      <c r="D185" s="155"/>
      <c r="E185" s="153"/>
      <c r="F185" s="153"/>
      <c r="G185" s="153"/>
      <c r="H185" s="153"/>
    </row>
    <row r="186" spans="1:18" ht="26.25" x14ac:dyDescent="0.25">
      <c r="B186" s="166" t="s">
        <v>33</v>
      </c>
      <c r="C186" s="166"/>
      <c r="D186" s="166"/>
      <c r="E186" s="166"/>
      <c r="F186" s="166"/>
      <c r="G186" s="166"/>
      <c r="H186" s="166"/>
    </row>
    <row r="187" spans="1:18" ht="31.5" x14ac:dyDescent="0.25">
      <c r="B187" s="5" t="s">
        <v>0</v>
      </c>
      <c r="C187" s="5" t="s">
        <v>1</v>
      </c>
      <c r="D187" s="5" t="s">
        <v>65</v>
      </c>
      <c r="E187" s="5" t="s">
        <v>66</v>
      </c>
      <c r="F187" s="5" t="s">
        <v>67</v>
      </c>
      <c r="G187" s="5" t="s">
        <v>68</v>
      </c>
      <c r="H187" s="5" t="s">
        <v>69</v>
      </c>
      <c r="L187" s="23" t="s">
        <v>16</v>
      </c>
      <c r="M187" s="24" t="s">
        <v>17</v>
      </c>
      <c r="N187" s="25" t="s">
        <v>18</v>
      </c>
      <c r="O187" s="23" t="s">
        <v>3</v>
      </c>
      <c r="P187" s="23" t="s">
        <v>19</v>
      </c>
    </row>
    <row r="188" spans="1:18" x14ac:dyDescent="0.25">
      <c r="B188" s="6">
        <v>1</v>
      </c>
      <c r="C188" s="15" t="s">
        <v>11</v>
      </c>
      <c r="D188" s="27"/>
      <c r="E188" s="27"/>
      <c r="F188" s="27"/>
      <c r="G188" s="27"/>
      <c r="H188" s="27"/>
      <c r="L188" s="93">
        <v>1</v>
      </c>
      <c r="M188" s="26">
        <f>IF(N226="ΘΕΩΡΙΑ",G10,IF(N226="ΕΡΓΑΣΤΗΡΙΟ",H10,0))</f>
        <v>0</v>
      </c>
      <c r="N188" s="27" t="str">
        <f>B10</f>
        <v>ΗΛΕΚΤΡΟΤΕΧΝΙΑ Θ</v>
      </c>
      <c r="O188" s="28">
        <f>E10</f>
        <v>2</v>
      </c>
      <c r="P188" s="29" t="s">
        <v>82</v>
      </c>
      <c r="R188" s="47" t="str">
        <f t="shared" ref="R188:R200" si="4">N188</f>
        <v>ΗΛΕΚΤΡΟΤΕΧΝΙΑ Θ</v>
      </c>
    </row>
    <row r="189" spans="1:18" ht="18" x14ac:dyDescent="0.25">
      <c r="B189" s="6">
        <v>2</v>
      </c>
      <c r="C189" s="15" t="s">
        <v>12</v>
      </c>
      <c r="D189" s="27"/>
      <c r="E189" s="27"/>
      <c r="F189" s="27"/>
      <c r="G189" s="27"/>
      <c r="H189" s="27"/>
      <c r="L189" s="93">
        <v>2</v>
      </c>
      <c r="M189" s="26">
        <f>N246</f>
        <v>0</v>
      </c>
      <c r="N189" s="27" t="str">
        <f>B12</f>
        <v>ΑΝΑΛΟΓΙΚΑ ΗΛΕΚΤΡΟΝΙΚΑ Θ</v>
      </c>
      <c r="O189" s="28">
        <f>E12</f>
        <v>1</v>
      </c>
      <c r="P189" s="29" t="s">
        <v>83</v>
      </c>
      <c r="R189" s="47" t="str">
        <f t="shared" si="4"/>
        <v>ΑΝΑΛΟΓΙΚΑ ΗΛΕΚΤΡΟΝΙΚΑ Θ</v>
      </c>
    </row>
    <row r="190" spans="1:18" ht="18" x14ac:dyDescent="0.25">
      <c r="B190" s="6">
        <v>3</v>
      </c>
      <c r="C190" s="15" t="s">
        <v>13</v>
      </c>
      <c r="D190" s="27"/>
      <c r="E190" s="27"/>
      <c r="F190" s="27"/>
      <c r="G190" s="27"/>
      <c r="H190" s="27"/>
      <c r="L190" s="93">
        <v>3</v>
      </c>
      <c r="M190" s="26">
        <f>N262</f>
        <v>0</v>
      </c>
      <c r="N190" s="27" t="str">
        <f>B14</f>
        <v>ΨΗΦΙΑΚΑ ΗΛΕΚΤΡΟΝΙΚΑ Θ</v>
      </c>
      <c r="O190" s="28">
        <f>E14</f>
        <v>1</v>
      </c>
      <c r="P190" s="29" t="s">
        <v>84</v>
      </c>
      <c r="R190" s="47" t="str">
        <f t="shared" si="4"/>
        <v>ΨΗΦΙΑΚΑ ΗΛΕΚΤΡΟΝΙΚΑ Θ</v>
      </c>
    </row>
    <row r="191" spans="1:18" ht="18" x14ac:dyDescent="0.25">
      <c r="B191" s="6">
        <v>4</v>
      </c>
      <c r="C191" s="15" t="s">
        <v>14</v>
      </c>
      <c r="D191" s="27"/>
      <c r="E191" s="27"/>
      <c r="F191" s="27"/>
      <c r="G191" s="27"/>
      <c r="H191" s="27"/>
      <c r="L191" s="93">
        <v>4</v>
      </c>
      <c r="M191" s="26">
        <f>N278</f>
        <v>0</v>
      </c>
      <c r="N191" s="27" t="str">
        <f>B16</f>
        <v>ΛΕΙΤΟΥΡΓΙΚΑ ΣΥΣΤΗΜΑΤΑ Ι Θ</v>
      </c>
      <c r="O191" s="28">
        <f>E16</f>
        <v>2</v>
      </c>
      <c r="P191" s="29" t="s">
        <v>86</v>
      </c>
      <c r="R191" s="47" t="str">
        <f t="shared" si="4"/>
        <v>ΛΕΙΤΟΥΡΓΙΚΑ ΣΥΣΤΗΜΑΤΑ Ι Θ</v>
      </c>
    </row>
    <row r="192" spans="1:18" ht="18" x14ac:dyDescent="0.25">
      <c r="B192" s="123"/>
      <c r="C192" s="97"/>
      <c r="D192" s="98"/>
      <c r="E192" s="123"/>
      <c r="F192" s="123"/>
      <c r="G192" s="123"/>
      <c r="H192" s="123"/>
      <c r="L192" s="93">
        <v>5</v>
      </c>
      <c r="M192" s="149">
        <f>N294</f>
        <v>0</v>
      </c>
      <c r="N192" s="27" t="str">
        <f t="shared" ref="N192:N199" si="5">B18</f>
        <v>ΕΠΙΚΟΙΝΩΝΙΕΣ ΔΕΔΟΜΕΝΩΝ</v>
      </c>
      <c r="O192" s="28">
        <f t="shared" ref="O192:O200" si="6">E18</f>
        <v>2</v>
      </c>
      <c r="P192" s="29" t="s">
        <v>85</v>
      </c>
      <c r="R192" s="47" t="str">
        <f t="shared" si="4"/>
        <v>ΕΠΙΚΟΙΝΩΝΙΕΣ ΔΕΔΟΜΕΝΩΝ</v>
      </c>
    </row>
    <row r="193" spans="2:18" ht="27" x14ac:dyDescent="0.25">
      <c r="B193" s="123"/>
      <c r="C193" s="97"/>
      <c r="D193" s="98"/>
      <c r="E193" s="123"/>
      <c r="F193" s="123"/>
      <c r="G193" s="123"/>
      <c r="H193" s="123"/>
      <c r="L193" s="93">
        <v>6</v>
      </c>
      <c r="M193" s="26">
        <f>N310</f>
        <v>0</v>
      </c>
      <c r="N193" s="27" t="str">
        <f t="shared" si="5"/>
        <v>ΠΡΑΚΤΙΚΗ ΕΦΑΡΜΟΓΗ ΣΤΗΝ ΕΙΔΙΚΟΤΗΤΑ</v>
      </c>
      <c r="O193" s="28">
        <f t="shared" si="6"/>
        <v>3</v>
      </c>
      <c r="P193" s="29" t="s">
        <v>89</v>
      </c>
      <c r="R193" s="47" t="str">
        <f t="shared" si="4"/>
        <v>ΠΡΑΚΤΙΚΗ ΕΦΑΡΜΟΓΗ ΣΤΗΝ ΕΙΔΙΚΟΤΗΤΑ</v>
      </c>
    </row>
    <row r="194" spans="2:18" ht="26.25" x14ac:dyDescent="0.25">
      <c r="B194" s="167" t="s">
        <v>34</v>
      </c>
      <c r="C194" s="167"/>
      <c r="D194" s="167"/>
      <c r="E194" s="167"/>
      <c r="F194" s="167"/>
      <c r="G194" s="167"/>
      <c r="H194" s="167"/>
      <c r="L194" s="93">
        <v>7</v>
      </c>
      <c r="M194" s="26">
        <f>N326</f>
        <v>0</v>
      </c>
      <c r="N194" s="27" t="str">
        <f>B11</f>
        <v>ΗΛΕΚΤΡΟΤΕΧΝΙΑ Ε</v>
      </c>
      <c r="O194" s="28">
        <f>E11</f>
        <v>3</v>
      </c>
      <c r="P194" s="29" t="s">
        <v>88</v>
      </c>
      <c r="R194" s="47" t="str">
        <f t="shared" si="4"/>
        <v>ΗΛΕΚΤΡΟΤΕΧΝΙΑ Ε</v>
      </c>
    </row>
    <row r="195" spans="2:18" ht="31.5" x14ac:dyDescent="0.25">
      <c r="B195" s="5" t="s">
        <v>0</v>
      </c>
      <c r="C195" s="5" t="s">
        <v>1</v>
      </c>
      <c r="D195" s="5" t="s">
        <v>71</v>
      </c>
      <c r="E195" s="5" t="s">
        <v>72</v>
      </c>
      <c r="F195" s="5" t="s">
        <v>73</v>
      </c>
      <c r="G195" s="5" t="s">
        <v>74</v>
      </c>
      <c r="H195" s="5" t="s">
        <v>75</v>
      </c>
      <c r="L195" s="93">
        <v>8</v>
      </c>
      <c r="M195" s="26">
        <f>N342</f>
        <v>0</v>
      </c>
      <c r="N195" s="27" t="str">
        <f>B13</f>
        <v>ΑΝΑΛΟΓΙΚΑ ΗΛΕΚΤΡΟΝΙΚΑ Ε</v>
      </c>
      <c r="O195" s="28">
        <f>E13</f>
        <v>2</v>
      </c>
      <c r="P195" s="29" t="s">
        <v>87</v>
      </c>
      <c r="R195" s="47" t="str">
        <f t="shared" si="4"/>
        <v>ΑΝΑΛΟΓΙΚΑ ΗΛΕΚΤΡΟΝΙΚΑ Ε</v>
      </c>
    </row>
    <row r="196" spans="2:18" ht="18" x14ac:dyDescent="0.25">
      <c r="B196" s="6">
        <v>1</v>
      </c>
      <c r="C196" s="15" t="s">
        <v>60</v>
      </c>
      <c r="D196" s="27"/>
      <c r="E196" s="27"/>
      <c r="F196" s="27"/>
      <c r="G196" s="27"/>
      <c r="H196" s="27"/>
      <c r="L196" s="93">
        <v>9</v>
      </c>
      <c r="M196" s="26">
        <f>N358</f>
        <v>0</v>
      </c>
      <c r="N196" s="27" t="str">
        <f>B15</f>
        <v>ΨΗΦΙΑΚΑ ΗΛΕΚΤΡΟΝΙΚΑ Ε</v>
      </c>
      <c r="O196" s="28">
        <f>E15</f>
        <v>2</v>
      </c>
      <c r="P196" s="29" t="s">
        <v>90</v>
      </c>
      <c r="R196" s="47" t="str">
        <f t="shared" si="4"/>
        <v>ΨΗΦΙΑΚΑ ΗΛΕΚΤΡΟΝΙΚΑ Ε</v>
      </c>
    </row>
    <row r="197" spans="2:18" ht="18" x14ac:dyDescent="0.25">
      <c r="B197" s="6">
        <v>1</v>
      </c>
      <c r="C197" s="15"/>
      <c r="D197" s="27"/>
      <c r="E197" s="27"/>
      <c r="F197" s="27"/>
      <c r="G197" s="27"/>
      <c r="H197" s="27"/>
      <c r="L197" s="93">
        <v>10</v>
      </c>
      <c r="M197" s="26">
        <f>N374</f>
        <v>0</v>
      </c>
      <c r="N197" s="27" t="str">
        <f>B17</f>
        <v>ΛΕΙΤΟΥΡΓΙΚΑ ΣΥΣΤΗΜΑΤΑ Ι Ε</v>
      </c>
      <c r="O197" s="28">
        <f>E17</f>
        <v>2</v>
      </c>
      <c r="P197" s="29" t="s">
        <v>91</v>
      </c>
      <c r="R197" s="47" t="str">
        <f t="shared" si="4"/>
        <v>ΛΕΙΤΟΥΡΓΙΚΑ ΣΥΣΤΗΜΑΤΑ Ι Ε</v>
      </c>
    </row>
    <row r="198" spans="2:18" x14ac:dyDescent="0.25">
      <c r="B198" s="6">
        <v>2</v>
      </c>
      <c r="C198" s="15" t="s">
        <v>61</v>
      </c>
      <c r="D198" s="27"/>
      <c r="E198" s="27"/>
      <c r="F198" s="27"/>
      <c r="G198" s="27"/>
      <c r="H198" s="27"/>
      <c r="L198" s="93">
        <v>11</v>
      </c>
      <c r="M198" s="26">
        <f>N390</f>
        <v>0</v>
      </c>
      <c r="N198" s="27">
        <f t="shared" si="5"/>
        <v>0</v>
      </c>
      <c r="O198" s="28">
        <f t="shared" si="6"/>
        <v>0</v>
      </c>
      <c r="P198" s="29" t="s">
        <v>92</v>
      </c>
      <c r="R198" s="47">
        <f t="shared" si="4"/>
        <v>0</v>
      </c>
    </row>
    <row r="199" spans="2:18" x14ac:dyDescent="0.25">
      <c r="B199" s="6">
        <v>2</v>
      </c>
      <c r="C199" s="15"/>
      <c r="D199" s="27"/>
      <c r="E199" s="27"/>
      <c r="F199" s="27"/>
      <c r="G199" s="27"/>
      <c r="H199" s="27"/>
      <c r="L199" s="93">
        <v>12</v>
      </c>
      <c r="M199" s="26">
        <f>N405</f>
        <v>0</v>
      </c>
      <c r="N199" s="27">
        <f t="shared" si="5"/>
        <v>0</v>
      </c>
      <c r="O199" s="28">
        <f t="shared" si="6"/>
        <v>0</v>
      </c>
      <c r="P199" s="29" t="s">
        <v>93</v>
      </c>
      <c r="R199" s="48">
        <f t="shared" si="4"/>
        <v>0</v>
      </c>
    </row>
    <row r="200" spans="2:18" x14ac:dyDescent="0.25">
      <c r="B200" s="6">
        <v>3</v>
      </c>
      <c r="C200" s="15" t="s">
        <v>62</v>
      </c>
      <c r="D200" s="27"/>
      <c r="E200" s="27"/>
      <c r="F200" s="27"/>
      <c r="G200" s="27"/>
      <c r="H200" s="27"/>
      <c r="L200" s="93">
        <v>13</v>
      </c>
      <c r="M200" s="26">
        <f>N420</f>
        <v>0</v>
      </c>
      <c r="N200" s="27">
        <f>B26</f>
        <v>0</v>
      </c>
      <c r="O200" s="28">
        <f t="shared" si="6"/>
        <v>0</v>
      </c>
      <c r="P200" s="29" t="s">
        <v>94</v>
      </c>
      <c r="R200" s="48">
        <f t="shared" si="4"/>
        <v>0</v>
      </c>
    </row>
    <row r="201" spans="2:18" ht="15.75" thickBot="1" x14ac:dyDescent="0.3">
      <c r="B201" s="6">
        <v>3</v>
      </c>
      <c r="C201" s="15"/>
      <c r="D201" s="27"/>
      <c r="E201" s="27"/>
      <c r="F201" s="27"/>
      <c r="G201" s="27"/>
      <c r="H201" s="94"/>
      <c r="L201" s="52"/>
      <c r="M201" s="55"/>
      <c r="N201" s="53" t="s">
        <v>20</v>
      </c>
      <c r="O201" s="54">
        <f>SUM(O188:O200)</f>
        <v>20</v>
      </c>
      <c r="P201" s="49">
        <f>SUM(P188:P199)</f>
        <v>0</v>
      </c>
    </row>
    <row r="202" spans="2:18" x14ac:dyDescent="0.25">
      <c r="B202" s="133"/>
      <c r="C202" s="133"/>
      <c r="D202" s="133"/>
      <c r="E202" s="133"/>
      <c r="F202" s="133"/>
      <c r="G202" s="133"/>
      <c r="H202" s="133"/>
      <c r="L202" s="103"/>
      <c r="M202" s="36"/>
      <c r="N202" s="36"/>
      <c r="O202" s="17"/>
      <c r="P202" s="102"/>
    </row>
    <row r="203" spans="2:18" x14ac:dyDescent="0.25">
      <c r="B203" s="140"/>
      <c r="C203" s="140"/>
      <c r="D203" s="141"/>
      <c r="E203" s="141"/>
      <c r="F203" s="141"/>
      <c r="G203" s="141"/>
      <c r="H203" s="141"/>
      <c r="L203" s="103"/>
      <c r="M203" s="35"/>
      <c r="N203" s="35"/>
      <c r="O203" s="17"/>
      <c r="P203" s="102"/>
    </row>
    <row r="204" spans="2:18" x14ac:dyDescent="0.25">
      <c r="B204" s="140"/>
      <c r="C204" s="140"/>
      <c r="D204" s="141"/>
      <c r="E204" s="141"/>
      <c r="F204" s="141"/>
      <c r="G204" s="141"/>
      <c r="H204" s="141"/>
      <c r="L204" s="103"/>
      <c r="M204" s="165" t="s">
        <v>21</v>
      </c>
      <c r="N204" s="165"/>
      <c r="O204" s="17"/>
      <c r="P204" s="102"/>
    </row>
    <row r="205" spans="2:18" x14ac:dyDescent="0.25">
      <c r="B205" s="140"/>
      <c r="C205" s="140"/>
      <c r="D205" s="142"/>
      <c r="E205" s="142"/>
      <c r="F205" s="142"/>
      <c r="G205" s="142"/>
      <c r="H205" s="142"/>
      <c r="L205" s="30" t="s">
        <v>22</v>
      </c>
      <c r="M205" s="17" t="s">
        <v>23</v>
      </c>
      <c r="N205" s="17"/>
      <c r="O205" s="17"/>
      <c r="P205" s="102"/>
    </row>
    <row r="206" spans="2:18" x14ac:dyDescent="0.25">
      <c r="B206" s="143"/>
      <c r="C206" s="143"/>
      <c r="D206" s="142"/>
      <c r="E206" s="142"/>
      <c r="F206" s="142"/>
      <c r="G206" s="142"/>
      <c r="H206" s="142"/>
      <c r="L206" s="103"/>
      <c r="M206" s="17" t="s">
        <v>24</v>
      </c>
      <c r="N206" s="17"/>
      <c r="O206" s="17"/>
      <c r="P206" s="102"/>
    </row>
    <row r="207" spans="2:18" x14ac:dyDescent="0.25">
      <c r="B207" s="134"/>
      <c r="C207" s="134"/>
      <c r="D207" s="141"/>
      <c r="E207" s="141"/>
      <c r="F207" s="141"/>
      <c r="G207" s="141"/>
      <c r="H207" s="141"/>
      <c r="L207" s="103"/>
      <c r="M207" s="17"/>
      <c r="N207" s="17"/>
      <c r="O207" s="17"/>
      <c r="P207" s="102"/>
    </row>
    <row r="208" spans="2:18" x14ac:dyDescent="0.25">
      <c r="B208" s="134"/>
      <c r="C208" s="134"/>
      <c r="D208" s="141"/>
      <c r="E208" s="141"/>
      <c r="F208" s="141"/>
      <c r="G208" s="141"/>
      <c r="H208" s="141"/>
      <c r="L208" s="30" t="s">
        <v>25</v>
      </c>
      <c r="M208" s="17" t="s">
        <v>26</v>
      </c>
      <c r="N208" s="17"/>
      <c r="O208" s="17"/>
      <c r="P208" s="102"/>
    </row>
    <row r="209" spans="2:16" x14ac:dyDescent="0.25">
      <c r="B209" s="76"/>
      <c r="C209" s="134"/>
      <c r="D209" s="76"/>
      <c r="E209" s="76"/>
      <c r="F209" s="76"/>
      <c r="G209" s="76"/>
      <c r="H209" s="76"/>
      <c r="L209" s="103"/>
      <c r="M209" s="17" t="s">
        <v>27</v>
      </c>
      <c r="N209" s="17"/>
      <c r="O209" s="17"/>
      <c r="P209" s="102"/>
    </row>
    <row r="210" spans="2:16" x14ac:dyDescent="0.25">
      <c r="B210" s="135"/>
      <c r="C210" s="135"/>
      <c r="D210" s="135"/>
      <c r="E210" s="135"/>
      <c r="F210" s="135"/>
      <c r="G210" s="135"/>
      <c r="H210" s="135"/>
      <c r="L210" s="103"/>
      <c r="M210" s="31" t="s">
        <v>28</v>
      </c>
      <c r="N210" s="17"/>
      <c r="O210" s="17"/>
      <c r="P210" s="102"/>
    </row>
    <row r="211" spans="2:16" x14ac:dyDescent="0.25">
      <c r="B211" s="76"/>
      <c r="C211" s="76"/>
      <c r="D211" s="76"/>
      <c r="E211" s="76"/>
      <c r="F211" s="76"/>
      <c r="G211" s="76"/>
      <c r="H211" s="76"/>
      <c r="L211" s="103"/>
      <c r="M211" s="17" t="s">
        <v>29</v>
      </c>
      <c r="N211" s="17"/>
      <c r="O211" s="17"/>
      <c r="P211" s="102"/>
    </row>
    <row r="212" spans="2:16" ht="15" customHeight="1" x14ac:dyDescent="0.25">
      <c r="B212" s="144"/>
      <c r="C212" s="76"/>
      <c r="D212" s="76"/>
      <c r="E212" s="76"/>
      <c r="F212" s="76"/>
      <c r="G212" s="76"/>
      <c r="H212" s="76"/>
      <c r="L212" s="103"/>
      <c r="M212" s="17" t="s">
        <v>30</v>
      </c>
      <c r="N212" s="17"/>
      <c r="O212" s="17"/>
      <c r="P212" s="102"/>
    </row>
    <row r="213" spans="2:16" x14ac:dyDescent="0.25">
      <c r="B213" s="76"/>
      <c r="C213" s="76"/>
      <c r="D213" s="76"/>
      <c r="E213" s="76"/>
      <c r="F213" s="76"/>
      <c r="G213" s="76"/>
      <c r="H213" s="76"/>
      <c r="L213" s="103"/>
      <c r="M213" s="17" t="s">
        <v>47</v>
      </c>
      <c r="N213" s="17"/>
      <c r="O213" s="17"/>
      <c r="P213" s="102"/>
    </row>
    <row r="214" spans="2:16" x14ac:dyDescent="0.25">
      <c r="B214" s="76"/>
      <c r="C214" s="76"/>
      <c r="D214" s="76"/>
      <c r="E214" s="76"/>
      <c r="F214" s="76"/>
      <c r="G214" s="76"/>
      <c r="H214" s="76"/>
      <c r="L214" s="103"/>
      <c r="M214" s="76" t="s">
        <v>48</v>
      </c>
      <c r="N214" s="17"/>
      <c r="O214" s="17"/>
      <c r="P214" s="102"/>
    </row>
    <row r="215" spans="2:16" x14ac:dyDescent="0.25">
      <c r="B215" s="76"/>
      <c r="C215" s="76"/>
      <c r="D215" s="76"/>
      <c r="E215" s="76"/>
      <c r="F215" s="76"/>
      <c r="G215" s="76"/>
      <c r="H215" s="76"/>
      <c r="L215" s="103"/>
      <c r="M215" s="17"/>
      <c r="N215" s="99" t="s">
        <v>31</v>
      </c>
      <c r="O215" s="17"/>
      <c r="P215" s="102"/>
    </row>
    <row r="216" spans="2:16" x14ac:dyDescent="0.25">
      <c r="B216" s="76"/>
      <c r="C216" s="76"/>
      <c r="D216" s="76"/>
      <c r="E216" s="76"/>
      <c r="F216" s="76"/>
      <c r="G216" s="76"/>
      <c r="H216" s="76"/>
      <c r="L216" s="103"/>
      <c r="M216" s="17"/>
      <c r="N216" s="99" t="s">
        <v>32</v>
      </c>
      <c r="O216" s="17"/>
      <c r="P216" s="102"/>
    </row>
    <row r="217" spans="2:16" ht="15.75" thickBot="1" x14ac:dyDescent="0.3">
      <c r="B217" s="76"/>
      <c r="C217" s="76"/>
      <c r="D217" s="76"/>
      <c r="E217" s="76"/>
      <c r="F217" s="76"/>
      <c r="G217" s="76"/>
      <c r="H217" s="76"/>
      <c r="L217" s="18"/>
      <c r="M217" s="19"/>
      <c r="N217" s="19"/>
      <c r="O217" s="19"/>
      <c r="P217" s="20"/>
    </row>
    <row r="218" spans="2:16" x14ac:dyDescent="0.25">
      <c r="B218" s="76"/>
      <c r="C218" s="76"/>
      <c r="D218" s="76"/>
      <c r="E218" s="76"/>
      <c r="F218" s="76"/>
      <c r="G218" s="76"/>
      <c r="H218" s="76"/>
    </row>
    <row r="219" spans="2:16" x14ac:dyDescent="0.25">
      <c r="B219" s="76"/>
      <c r="C219" s="76"/>
      <c r="D219" s="76"/>
      <c r="E219" s="76"/>
      <c r="F219" s="76"/>
      <c r="G219" s="76"/>
      <c r="H219" s="76"/>
    </row>
    <row r="220" spans="2:16" ht="18.75" x14ac:dyDescent="0.25">
      <c r="B220" s="76"/>
      <c r="C220" s="76"/>
      <c r="D220" s="76"/>
      <c r="E220" s="76"/>
      <c r="F220" s="76"/>
      <c r="G220" s="76"/>
      <c r="H220" s="76"/>
      <c r="M220" s="32"/>
      <c r="N220" s="39" t="s">
        <v>104</v>
      </c>
      <c r="O220" s="32"/>
    </row>
    <row r="221" spans="2:16" ht="15.75" x14ac:dyDescent="0.25">
      <c r="B221" s="76"/>
      <c r="C221" s="76"/>
      <c r="D221" s="76"/>
      <c r="E221" s="76"/>
      <c r="F221" s="76"/>
      <c r="G221" s="76"/>
      <c r="H221" s="76"/>
      <c r="M221" s="32"/>
      <c r="N221" s="40"/>
      <c r="O221" s="32"/>
    </row>
    <row r="222" spans="2:16" ht="15.75" x14ac:dyDescent="0.25">
      <c r="B222" s="76"/>
      <c r="C222" s="76"/>
      <c r="D222" s="76"/>
      <c r="E222" s="76"/>
      <c r="F222" s="76"/>
      <c r="G222" s="76"/>
      <c r="H222" s="76"/>
      <c r="M222" s="37"/>
      <c r="N222" s="92" t="str">
        <f>$A$1</f>
        <v>ΤΕΧΝΙΚΟΣ  Η/Υ</v>
      </c>
      <c r="O222" s="32"/>
    </row>
    <row r="223" spans="2:16" ht="15.75" x14ac:dyDescent="0.25">
      <c r="B223" s="76"/>
      <c r="C223" s="76"/>
      <c r="D223" s="76"/>
      <c r="E223" s="76"/>
      <c r="F223" s="76"/>
      <c r="G223" s="76"/>
      <c r="H223" s="76"/>
      <c r="M223" s="32"/>
      <c r="N223" s="42"/>
      <c r="O223" s="32"/>
    </row>
    <row r="224" spans="2:16" ht="15.75" x14ac:dyDescent="0.25">
      <c r="B224" s="76"/>
      <c r="C224" s="76"/>
      <c r="D224" s="76"/>
      <c r="E224" s="76"/>
      <c r="F224" s="76"/>
      <c r="G224" s="76"/>
      <c r="H224" s="76"/>
      <c r="M224" s="32"/>
      <c r="N224" s="42"/>
      <c r="O224" s="32"/>
    </row>
    <row r="225" spans="2:15" ht="18.75" x14ac:dyDescent="0.25">
      <c r="B225" s="76"/>
      <c r="C225" s="76"/>
      <c r="D225" s="76"/>
      <c r="E225" s="76"/>
      <c r="F225" s="76"/>
      <c r="G225" s="76"/>
      <c r="H225" s="76"/>
      <c r="M225" s="32"/>
      <c r="N225" s="44" t="str">
        <f>B10</f>
        <v>ΗΛΕΚΤΡΟΤΕΧΝΙΑ Θ</v>
      </c>
      <c r="O225" s="32"/>
    </row>
    <row r="226" spans="2:15" ht="15.75" x14ac:dyDescent="0.25">
      <c r="B226" s="76"/>
      <c r="C226" s="76"/>
      <c r="D226" s="76"/>
      <c r="E226" s="76"/>
      <c r="F226" s="76"/>
      <c r="G226" s="76"/>
      <c r="H226" s="76"/>
      <c r="M226" s="32"/>
      <c r="N226" s="42" t="str">
        <f>IF(N225=B10,IF(C10&lt;&gt;"",C9,IF(D11&lt;&gt;"",D9,0)))</f>
        <v>ΘΕΩΡΙΑ</v>
      </c>
      <c r="O226" s="32"/>
    </row>
    <row r="227" spans="2:15" x14ac:dyDescent="0.25">
      <c r="B227" s="76"/>
      <c r="C227" s="76"/>
      <c r="D227" s="76"/>
      <c r="E227" s="76"/>
      <c r="F227" s="76"/>
      <c r="G227" s="76"/>
      <c r="H227" s="76"/>
      <c r="M227" s="38"/>
      <c r="N227" s="43"/>
      <c r="O227" s="33"/>
    </row>
    <row r="228" spans="2:15" ht="18.75" x14ac:dyDescent="0.25">
      <c r="B228" s="76"/>
      <c r="C228" s="76"/>
      <c r="D228" s="76"/>
      <c r="E228" s="76"/>
      <c r="F228" s="76"/>
      <c r="G228" s="76"/>
      <c r="H228" s="76"/>
      <c r="M228" s="38"/>
      <c r="N228" s="44"/>
      <c r="O228" s="33"/>
    </row>
    <row r="229" spans="2:15" x14ac:dyDescent="0.25">
      <c r="B229" s="76"/>
      <c r="C229" s="76"/>
      <c r="D229" s="76"/>
      <c r="E229" s="76"/>
      <c r="F229" s="76"/>
      <c r="G229" s="76"/>
      <c r="H229" s="76"/>
      <c r="M229" s="38"/>
      <c r="N229" s="43"/>
      <c r="O229" s="33"/>
    </row>
    <row r="230" spans="2:15" x14ac:dyDescent="0.25">
      <c r="B230" s="76"/>
      <c r="C230" s="76"/>
      <c r="D230" s="76"/>
      <c r="E230" s="76"/>
      <c r="F230" s="76"/>
      <c r="G230" s="76"/>
      <c r="H230" s="76"/>
      <c r="M230" s="38"/>
      <c r="N230" s="43">
        <f>IF(N226="ΘΕΩΡΙΑ",G10,IF(N226="ΕΡΓΑΣΤΗΡΙΟ",H10,0))</f>
        <v>0</v>
      </c>
      <c r="O230" s="33"/>
    </row>
    <row r="231" spans="2:15" x14ac:dyDescent="0.25">
      <c r="B231" s="76"/>
      <c r="C231" s="76"/>
      <c r="D231" s="76"/>
      <c r="E231" s="76"/>
      <c r="F231" s="76"/>
      <c r="G231" s="76"/>
      <c r="H231" s="76"/>
      <c r="M231" s="38"/>
      <c r="N231" s="43"/>
      <c r="O231" s="33"/>
    </row>
    <row r="232" spans="2:15" ht="18.75" x14ac:dyDescent="0.25">
      <c r="B232" s="76"/>
      <c r="C232" s="76"/>
      <c r="D232" s="76"/>
      <c r="E232" s="76"/>
      <c r="F232" s="76"/>
      <c r="G232" s="76"/>
      <c r="H232" s="76"/>
      <c r="M232" s="38"/>
      <c r="N232" s="45" t="str">
        <f>$A$3</f>
        <v>Α’ Εξάμηνο   -  ΑΙΘΟΥΣΑ : 30</v>
      </c>
      <c r="O232" s="33"/>
    </row>
    <row r="233" spans="2:15" ht="18.75" x14ac:dyDescent="0.25">
      <c r="B233" s="76"/>
      <c r="C233" s="76"/>
      <c r="D233" s="76"/>
      <c r="E233" s="76"/>
      <c r="F233" s="76"/>
      <c r="G233" s="76"/>
      <c r="H233" s="76"/>
      <c r="M233" s="38"/>
      <c r="N233" s="34"/>
      <c r="O233" s="33"/>
    </row>
    <row r="234" spans="2:15" x14ac:dyDescent="0.25">
      <c r="B234" s="76"/>
      <c r="C234" s="76"/>
      <c r="D234" s="76"/>
      <c r="E234" s="76"/>
      <c r="F234" s="76"/>
      <c r="G234" s="76"/>
      <c r="H234" s="76"/>
      <c r="M234" s="38"/>
      <c r="N234" s="17"/>
      <c r="O234" s="33"/>
    </row>
    <row r="235" spans="2:15" x14ac:dyDescent="0.25">
      <c r="B235" s="76"/>
      <c r="C235" s="76"/>
      <c r="D235" s="76"/>
      <c r="E235" s="76"/>
      <c r="F235" s="76"/>
      <c r="G235" s="76"/>
      <c r="H235" s="76"/>
      <c r="M235" s="17"/>
      <c r="N235" s="17"/>
      <c r="O235" s="17"/>
    </row>
    <row r="236" spans="2:15" ht="18.75" x14ac:dyDescent="0.25">
      <c r="B236" s="76"/>
      <c r="C236" s="76"/>
      <c r="D236" s="76"/>
      <c r="E236" s="76"/>
      <c r="F236" s="76"/>
      <c r="G236" s="76"/>
      <c r="H236" s="76"/>
      <c r="M236" s="32"/>
      <c r="N236" s="39" t="str">
        <f>$N$220</f>
        <v>2020 Α</v>
      </c>
      <c r="O236" s="32"/>
    </row>
    <row r="237" spans="2:15" ht="15.75" x14ac:dyDescent="0.25">
      <c r="B237" s="76"/>
      <c r="C237" s="76"/>
      <c r="D237" s="76"/>
      <c r="E237" s="76"/>
      <c r="F237" s="76"/>
      <c r="G237" s="76"/>
      <c r="H237" s="76"/>
      <c r="M237" s="32"/>
      <c r="N237" s="40"/>
      <c r="O237" s="32"/>
    </row>
    <row r="238" spans="2:15" ht="15.75" x14ac:dyDescent="0.25">
      <c r="B238" s="76"/>
      <c r="C238" s="76"/>
      <c r="D238" s="76"/>
      <c r="E238" s="76"/>
      <c r="F238" s="76"/>
      <c r="G238" s="76"/>
      <c r="H238" s="76"/>
      <c r="M238" s="37"/>
      <c r="N238" s="92" t="str">
        <f>$A$1</f>
        <v>ΤΕΧΝΙΚΟΣ  Η/Υ</v>
      </c>
      <c r="O238" s="32"/>
    </row>
    <row r="239" spans="2:15" ht="15.75" x14ac:dyDescent="0.25">
      <c r="B239" s="76"/>
      <c r="C239" s="76"/>
      <c r="D239" s="76"/>
      <c r="E239" s="76"/>
      <c r="F239" s="76"/>
      <c r="G239" s="76"/>
      <c r="H239" s="76"/>
      <c r="M239" s="32"/>
      <c r="N239" s="42"/>
      <c r="O239" s="32"/>
    </row>
    <row r="240" spans="2:15" ht="15.75" x14ac:dyDescent="0.25">
      <c r="B240" s="76"/>
      <c r="C240" s="76"/>
      <c r="D240" s="76"/>
      <c r="E240" s="76"/>
      <c r="F240" s="76"/>
      <c r="G240" s="76"/>
      <c r="H240" s="76"/>
      <c r="M240" s="32"/>
      <c r="N240" s="42"/>
      <c r="O240" s="32"/>
    </row>
    <row r="241" spans="2:15" ht="18.75" x14ac:dyDescent="0.25">
      <c r="B241" s="76"/>
      <c r="C241" s="76"/>
      <c r="D241" s="76"/>
      <c r="E241" s="76"/>
      <c r="F241" s="76"/>
      <c r="G241" s="76"/>
      <c r="H241" s="76"/>
      <c r="M241" s="32"/>
      <c r="N241" s="44" t="str">
        <f>B12</f>
        <v>ΑΝΑΛΟΓΙΚΑ ΗΛΕΚΤΡΟΝΙΚΑ Θ</v>
      </c>
      <c r="O241" s="32"/>
    </row>
    <row r="242" spans="2:15" ht="15.75" x14ac:dyDescent="0.25">
      <c r="B242" s="76"/>
      <c r="C242" s="76"/>
      <c r="D242" s="76"/>
      <c r="E242" s="76"/>
      <c r="F242" s="76"/>
      <c r="G242" s="76"/>
      <c r="H242" s="76"/>
      <c r="M242" s="32"/>
      <c r="N242" s="42" t="str">
        <f>IF(N241=B12,IF(C12&lt;&gt;"",C9,IF(D12&lt;&gt;"",D9,0)))</f>
        <v>ΘΕΩΡΙΑ</v>
      </c>
      <c r="O242" s="32"/>
    </row>
    <row r="243" spans="2:15" x14ac:dyDescent="0.25">
      <c r="B243" s="76"/>
      <c r="C243" s="76"/>
      <c r="D243" s="76"/>
      <c r="E243" s="76"/>
      <c r="F243" s="76"/>
      <c r="G243" s="76"/>
      <c r="H243" s="76"/>
      <c r="M243" s="38"/>
      <c r="N243" s="43"/>
      <c r="O243" s="33"/>
    </row>
    <row r="244" spans="2:15" ht="18.75" x14ac:dyDescent="0.25">
      <c r="B244" s="76"/>
      <c r="C244" s="76"/>
      <c r="D244" s="76"/>
      <c r="E244" s="76"/>
      <c r="F244" s="76"/>
      <c r="G244" s="76"/>
      <c r="H244" s="76"/>
      <c r="M244" s="38"/>
      <c r="N244" s="44"/>
      <c r="O244" s="33"/>
    </row>
    <row r="245" spans="2:15" x14ac:dyDescent="0.25">
      <c r="B245" s="76"/>
      <c r="C245" s="76"/>
      <c r="D245" s="76"/>
      <c r="E245" s="76"/>
      <c r="F245" s="76"/>
      <c r="G245" s="76"/>
      <c r="H245" s="76"/>
      <c r="M245" s="38"/>
      <c r="N245" s="43"/>
      <c r="O245" s="33"/>
    </row>
    <row r="246" spans="2:15" x14ac:dyDescent="0.25">
      <c r="B246" s="76"/>
      <c r="C246" s="76"/>
      <c r="D246" s="76"/>
      <c r="E246" s="76"/>
      <c r="F246" s="76"/>
      <c r="G246" s="76"/>
      <c r="H246" s="76"/>
      <c r="M246" s="38"/>
      <c r="N246" s="43">
        <f>IF(N242="ΘΕΩΡΙΑ",G12,IF(N242="ΕΡΓΑΣΤΗΡΙΟ",H12,0))</f>
        <v>0</v>
      </c>
      <c r="O246" s="33"/>
    </row>
    <row r="247" spans="2:15" ht="15.75" x14ac:dyDescent="0.25">
      <c r="B247" s="76"/>
      <c r="C247" s="145"/>
      <c r="D247" s="145"/>
      <c r="E247" s="76"/>
      <c r="F247" s="136"/>
      <c r="G247" s="136"/>
      <c r="H247" s="76"/>
      <c r="M247" s="38"/>
      <c r="N247" s="43"/>
      <c r="O247" s="33"/>
    </row>
    <row r="248" spans="2:15" ht="18.75" x14ac:dyDescent="0.25">
      <c r="B248" s="76"/>
      <c r="C248" s="76"/>
      <c r="D248" s="76"/>
      <c r="E248" s="76"/>
      <c r="F248" s="143"/>
      <c r="G248" s="141"/>
      <c r="H248" s="141"/>
      <c r="M248" s="38"/>
      <c r="N248" s="45" t="str">
        <f>$A$3</f>
        <v>Α’ Εξάμηνο   -  ΑΙΘΟΥΣΑ : 30</v>
      </c>
      <c r="O248" s="33"/>
    </row>
    <row r="249" spans="2:15" ht="18.75" x14ac:dyDescent="0.25">
      <c r="B249" s="76"/>
      <c r="C249" s="136"/>
      <c r="D249" s="136"/>
      <c r="E249" s="76"/>
      <c r="F249" s="146"/>
      <c r="G249" s="146"/>
      <c r="H249" s="76"/>
      <c r="M249" s="38"/>
      <c r="N249" s="34"/>
      <c r="O249" s="33"/>
    </row>
    <row r="250" spans="2:15" x14ac:dyDescent="0.25">
      <c r="B250" s="76"/>
      <c r="C250" s="76"/>
      <c r="D250" s="76"/>
      <c r="E250" s="76"/>
      <c r="F250" s="146"/>
      <c r="G250" s="146"/>
      <c r="H250" s="76"/>
      <c r="M250" s="38"/>
      <c r="N250" s="17"/>
      <c r="O250" s="33"/>
    </row>
    <row r="251" spans="2:15" x14ac:dyDescent="0.25">
      <c r="B251" s="76"/>
      <c r="C251" s="136"/>
      <c r="D251" s="136"/>
      <c r="E251" s="98"/>
      <c r="F251" s="98"/>
      <c r="G251" s="98"/>
      <c r="H251" s="98"/>
      <c r="M251" s="17"/>
      <c r="N251" s="17"/>
      <c r="O251" s="17"/>
    </row>
    <row r="252" spans="2:15" ht="18.75" x14ac:dyDescent="0.25">
      <c r="B252" s="76"/>
      <c r="C252" s="136"/>
      <c r="D252" s="136"/>
      <c r="E252" s="76"/>
      <c r="F252" s="76"/>
      <c r="G252" s="76"/>
      <c r="H252" s="76"/>
      <c r="M252" s="32"/>
      <c r="N252" s="39" t="str">
        <f>$N$220</f>
        <v>2020 Α</v>
      </c>
      <c r="O252" s="32"/>
    </row>
    <row r="253" spans="2:15" ht="15.75" x14ac:dyDescent="0.25">
      <c r="B253" s="76"/>
      <c r="C253" s="136"/>
      <c r="D253" s="136"/>
      <c r="E253" s="76"/>
      <c r="F253" s="76"/>
      <c r="G253" s="76"/>
      <c r="H253" s="76"/>
      <c r="M253" s="32"/>
      <c r="N253" s="40"/>
      <c r="O253" s="32"/>
    </row>
    <row r="254" spans="2:15" ht="15.75" x14ac:dyDescent="0.25">
      <c r="B254" s="76"/>
      <c r="C254" s="136"/>
      <c r="D254" s="136"/>
      <c r="E254" s="76"/>
      <c r="F254" s="76"/>
      <c r="G254" s="76"/>
      <c r="H254" s="76"/>
      <c r="M254" s="37"/>
      <c r="N254" s="92" t="str">
        <f>$A$1</f>
        <v>ΤΕΧΝΙΚΟΣ  Η/Υ</v>
      </c>
      <c r="O254" s="32"/>
    </row>
    <row r="255" spans="2:15" ht="15.75" x14ac:dyDescent="0.25">
      <c r="B255" s="76"/>
      <c r="C255" s="136"/>
      <c r="D255" s="136"/>
      <c r="E255" s="76"/>
      <c r="F255" s="76"/>
      <c r="G255" s="76"/>
      <c r="H255" s="76"/>
      <c r="M255" s="32"/>
      <c r="N255" s="42"/>
      <c r="O255" s="32"/>
    </row>
    <row r="256" spans="2:15" ht="15.75" x14ac:dyDescent="0.25">
      <c r="B256" s="146"/>
      <c r="C256" s="76"/>
      <c r="D256" s="76"/>
      <c r="E256" s="76"/>
      <c r="F256" s="76"/>
      <c r="G256" s="76"/>
      <c r="H256" s="76"/>
      <c r="M256" s="32"/>
      <c r="N256" s="42"/>
      <c r="O256" s="32"/>
    </row>
    <row r="257" spans="2:15" ht="18.75" x14ac:dyDescent="0.25">
      <c r="B257" s="76"/>
      <c r="C257" s="76"/>
      <c r="D257" s="76"/>
      <c r="E257" s="76"/>
      <c r="F257" s="76"/>
      <c r="G257" s="76"/>
      <c r="H257" s="76"/>
      <c r="M257" s="32"/>
      <c r="N257" s="44" t="str">
        <f>B15</f>
        <v>ΨΗΦΙΑΚΑ ΗΛΕΚΤΡΟΝΙΚΑ Ε</v>
      </c>
      <c r="O257" s="32"/>
    </row>
    <row r="258" spans="2:15" ht="15.75" x14ac:dyDescent="0.25">
      <c r="B258" s="76"/>
      <c r="C258" s="76"/>
      <c r="D258" s="76"/>
      <c r="E258" s="76"/>
      <c r="F258" s="76"/>
      <c r="G258" s="76"/>
      <c r="H258" s="76"/>
      <c r="M258" s="32"/>
      <c r="N258" s="42" t="str">
        <f>IF(N257=B15,IF(C15&lt;&gt;"",C9,IF(D15&lt;&gt;"",D9,0)))</f>
        <v>ΕΡΓΑΣΤΗΡΙΟ</v>
      </c>
      <c r="O258" s="32"/>
    </row>
    <row r="259" spans="2:15" x14ac:dyDescent="0.25">
      <c r="B259" s="76"/>
      <c r="C259" s="76"/>
      <c r="D259" s="76"/>
      <c r="E259" s="76"/>
      <c r="F259" s="76"/>
      <c r="G259" s="76"/>
      <c r="H259" s="76"/>
      <c r="M259" s="38"/>
      <c r="N259" s="43"/>
      <c r="O259" s="33"/>
    </row>
    <row r="260" spans="2:15" ht="18.75" x14ac:dyDescent="0.25">
      <c r="B260" s="76"/>
      <c r="C260" s="76"/>
      <c r="D260" s="76"/>
      <c r="E260" s="76"/>
      <c r="F260" s="76"/>
      <c r="G260" s="76"/>
      <c r="H260" s="76"/>
      <c r="M260" s="38"/>
      <c r="N260" s="44"/>
      <c r="O260" s="33"/>
    </row>
    <row r="261" spans="2:15" x14ac:dyDescent="0.25">
      <c r="B261" s="76"/>
      <c r="C261" s="76"/>
      <c r="D261" s="76"/>
      <c r="E261" s="76"/>
      <c r="F261" s="76"/>
      <c r="G261" s="76"/>
      <c r="H261" s="76"/>
      <c r="M261" s="38"/>
      <c r="N261" s="43"/>
      <c r="O261" s="33"/>
    </row>
    <row r="262" spans="2:15" x14ac:dyDescent="0.25">
      <c r="B262" s="76"/>
      <c r="C262" s="76"/>
      <c r="D262" s="76"/>
      <c r="E262" s="76"/>
      <c r="F262" s="76"/>
      <c r="G262" s="76"/>
      <c r="H262" s="76"/>
      <c r="M262" s="38"/>
      <c r="N262" s="43">
        <f>IF(N258="ΘΕΩΡΙΑ",G15,IF(N258="ΕΡΓΑΣΤΗΡΙΟ",H15,0))</f>
        <v>0</v>
      </c>
      <c r="O262" s="33"/>
    </row>
    <row r="263" spans="2:15" x14ac:dyDescent="0.25">
      <c r="B263" s="76"/>
      <c r="C263" s="76"/>
      <c r="D263" s="76"/>
      <c r="E263" s="76"/>
      <c r="F263" s="76"/>
      <c r="G263" s="76"/>
      <c r="H263" s="76"/>
      <c r="M263" s="38"/>
      <c r="N263" s="43"/>
      <c r="O263" s="33"/>
    </row>
    <row r="264" spans="2:15" ht="18.75" x14ac:dyDescent="0.25">
      <c r="B264" s="147"/>
      <c r="C264" s="137"/>
      <c r="D264" s="137"/>
      <c r="E264" s="137"/>
      <c r="F264" s="137"/>
      <c r="G264" s="137"/>
      <c r="H264" s="137"/>
      <c r="M264" s="38"/>
      <c r="N264" s="45" t="str">
        <f>$A$3</f>
        <v>Α’ Εξάμηνο   -  ΑΙΘΟΥΣΑ : 30</v>
      </c>
      <c r="O264" s="33"/>
    </row>
    <row r="265" spans="2:15" ht="18.75" x14ac:dyDescent="0.25">
      <c r="B265" s="137"/>
      <c r="C265" s="137"/>
      <c r="D265" s="137"/>
      <c r="E265" s="137"/>
      <c r="F265" s="137"/>
      <c r="G265" s="137"/>
      <c r="H265" s="137"/>
      <c r="M265" s="38"/>
      <c r="N265" s="34"/>
      <c r="O265" s="33"/>
    </row>
    <row r="266" spans="2:15" ht="15" customHeight="1" x14ac:dyDescent="0.25">
      <c r="B266" s="138"/>
      <c r="C266" s="138"/>
      <c r="D266" s="138"/>
      <c r="E266" s="138"/>
      <c r="F266" s="138"/>
      <c r="G266" s="138"/>
      <c r="H266" s="138"/>
      <c r="M266" s="38"/>
      <c r="N266" s="17"/>
      <c r="O266" s="33"/>
    </row>
    <row r="267" spans="2:15" ht="15" customHeight="1" x14ac:dyDescent="0.25">
      <c r="B267" s="138"/>
      <c r="C267" s="138"/>
      <c r="D267" s="138"/>
      <c r="E267" s="138"/>
      <c r="F267" s="138"/>
      <c r="G267" s="138"/>
      <c r="H267" s="138"/>
      <c r="M267" s="17"/>
      <c r="N267" s="17"/>
      <c r="O267" s="17"/>
    </row>
    <row r="268" spans="2:15" ht="18.75" x14ac:dyDescent="0.25">
      <c r="B268" s="138"/>
      <c r="C268" s="138"/>
      <c r="D268" s="138"/>
      <c r="E268" s="138"/>
      <c r="F268" s="138"/>
      <c r="G268" s="138"/>
      <c r="H268" s="138"/>
      <c r="M268" s="32"/>
      <c r="N268" s="39" t="str">
        <f>$N$220</f>
        <v>2020 Α</v>
      </c>
      <c r="O268" s="32"/>
    </row>
    <row r="269" spans="2:15" ht="15.75" customHeight="1" x14ac:dyDescent="0.25">
      <c r="B269" s="138"/>
      <c r="C269" s="138"/>
      <c r="D269" s="138"/>
      <c r="E269" s="138"/>
      <c r="F269" s="138"/>
      <c r="G269" s="138"/>
      <c r="H269" s="138"/>
      <c r="M269" s="32"/>
      <c r="N269" s="40"/>
      <c r="O269" s="32"/>
    </row>
    <row r="270" spans="2:15" ht="15.75" customHeight="1" x14ac:dyDescent="0.25">
      <c r="B270" s="138"/>
      <c r="C270" s="138"/>
      <c r="D270" s="138"/>
      <c r="E270" s="138"/>
      <c r="F270" s="138"/>
      <c r="G270" s="138"/>
      <c r="H270" s="138"/>
      <c r="M270" s="37"/>
      <c r="N270" s="92" t="str">
        <f>$A$1</f>
        <v>ΤΕΧΝΙΚΟΣ  Η/Υ</v>
      </c>
      <c r="O270" s="32"/>
    </row>
    <row r="271" spans="2:15" ht="15.75" customHeight="1" x14ac:dyDescent="0.25">
      <c r="B271" s="138"/>
      <c r="C271" s="138"/>
      <c r="D271" s="138"/>
      <c r="E271" s="138"/>
      <c r="F271" s="138"/>
      <c r="G271" s="138"/>
      <c r="H271" s="138"/>
      <c r="M271" s="32"/>
      <c r="N271" s="42"/>
      <c r="O271" s="32"/>
    </row>
    <row r="272" spans="2:15" ht="15.75" customHeight="1" x14ac:dyDescent="0.25">
      <c r="B272" s="138"/>
      <c r="C272" s="138"/>
      <c r="D272" s="138"/>
      <c r="E272" s="138"/>
      <c r="F272" s="138"/>
      <c r="G272" s="138"/>
      <c r="H272" s="138"/>
      <c r="M272" s="32"/>
      <c r="N272" s="42"/>
      <c r="O272" s="32"/>
    </row>
    <row r="273" spans="2:15" ht="18.75" x14ac:dyDescent="0.25">
      <c r="B273" s="138"/>
      <c r="C273" s="138"/>
      <c r="D273" s="138"/>
      <c r="E273" s="138"/>
      <c r="F273" s="138"/>
      <c r="G273" s="138"/>
      <c r="H273" s="138"/>
      <c r="M273" s="32"/>
      <c r="N273" s="44" t="str">
        <f>B17</f>
        <v>ΛΕΙΤΟΥΡΓΙΚΑ ΣΥΣΤΗΜΑΤΑ Ι Ε</v>
      </c>
      <c r="O273" s="32"/>
    </row>
    <row r="274" spans="2:15" ht="15.75" customHeight="1" x14ac:dyDescent="0.25">
      <c r="B274" s="138"/>
      <c r="C274" s="138"/>
      <c r="D274" s="138"/>
      <c r="E274" s="138"/>
      <c r="F274" s="138"/>
      <c r="G274" s="138"/>
      <c r="H274" s="138"/>
      <c r="M274" s="32"/>
      <c r="N274" s="42" t="str">
        <f>IF(N273=B17,IF(C17&lt;&gt;"",C9,IF(D17&lt;&gt;"",D9,0)))</f>
        <v>ΕΡΓΑΣΤΗΡΙΟ</v>
      </c>
      <c r="O274" s="32"/>
    </row>
    <row r="275" spans="2:15" ht="15" customHeight="1" x14ac:dyDescent="0.25">
      <c r="B275" s="138"/>
      <c r="C275" s="138"/>
      <c r="D275" s="138"/>
      <c r="E275" s="138"/>
      <c r="F275" s="138"/>
      <c r="G275" s="138"/>
      <c r="H275" s="138"/>
      <c r="M275" s="38"/>
      <c r="N275" s="43"/>
      <c r="O275" s="33"/>
    </row>
    <row r="276" spans="2:15" ht="18.75" x14ac:dyDescent="0.25">
      <c r="B276" s="138"/>
      <c r="C276" s="138"/>
      <c r="D276" s="138"/>
      <c r="E276" s="138"/>
      <c r="F276" s="138"/>
      <c r="G276" s="138"/>
      <c r="H276" s="138"/>
      <c r="M276" s="38"/>
      <c r="N276" s="44"/>
      <c r="O276" s="33"/>
    </row>
    <row r="277" spans="2:15" ht="15" customHeight="1" x14ac:dyDescent="0.25">
      <c r="B277" s="138"/>
      <c r="C277" s="138"/>
      <c r="D277" s="138"/>
      <c r="E277" s="138"/>
      <c r="F277" s="138"/>
      <c r="G277" s="138"/>
      <c r="H277" s="138"/>
      <c r="M277" s="38"/>
      <c r="N277" s="43"/>
      <c r="O277" s="33"/>
    </row>
    <row r="278" spans="2:15" ht="15" customHeight="1" x14ac:dyDescent="0.25">
      <c r="B278" s="138"/>
      <c r="C278" s="138"/>
      <c r="D278" s="138"/>
      <c r="E278" s="138"/>
      <c r="F278" s="138"/>
      <c r="G278" s="138"/>
      <c r="H278" s="138"/>
      <c r="M278" s="38"/>
      <c r="N278" s="43">
        <f>IF(N274="ΘΕΩΡΙΑ",G17,IF(N274="ΕΡΓΑΣΤΗΡΙΟ",H17,0))</f>
        <v>0</v>
      </c>
      <c r="O278" s="33"/>
    </row>
    <row r="279" spans="2:15" ht="15" customHeight="1" x14ac:dyDescent="0.25">
      <c r="B279" s="138"/>
      <c r="C279" s="138"/>
      <c r="D279" s="138"/>
      <c r="E279" s="138"/>
      <c r="F279" s="138"/>
      <c r="G279" s="138"/>
      <c r="H279" s="138"/>
      <c r="M279" s="38"/>
      <c r="N279" s="43"/>
      <c r="O279" s="33"/>
    </row>
    <row r="280" spans="2:15" ht="18.75" x14ac:dyDescent="0.25">
      <c r="B280" s="138"/>
      <c r="C280" s="138"/>
      <c r="D280" s="138"/>
      <c r="E280" s="138"/>
      <c r="F280" s="138"/>
      <c r="G280" s="138"/>
      <c r="H280" s="138"/>
      <c r="M280" s="38"/>
      <c r="N280" s="45" t="str">
        <f>$A$3</f>
        <v>Α’ Εξάμηνο   -  ΑΙΘΟΥΣΑ : 30</v>
      </c>
      <c r="O280" s="33"/>
    </row>
    <row r="281" spans="2:15" ht="18.75" x14ac:dyDescent="0.25">
      <c r="B281" s="138"/>
      <c r="C281" s="138"/>
      <c r="D281" s="138"/>
      <c r="E281" s="138"/>
      <c r="F281" s="138"/>
      <c r="G281" s="138"/>
      <c r="H281" s="138"/>
      <c r="M281" s="38"/>
      <c r="N281" s="34"/>
      <c r="O281" s="33"/>
    </row>
    <row r="282" spans="2:15" ht="15" customHeight="1" x14ac:dyDescent="0.25">
      <c r="B282" s="138"/>
      <c r="C282" s="138"/>
      <c r="D282" s="138"/>
      <c r="E282" s="138"/>
      <c r="F282" s="138"/>
      <c r="G282" s="138"/>
      <c r="H282" s="138"/>
      <c r="M282" s="38"/>
      <c r="N282" s="17"/>
      <c r="O282" s="33"/>
    </row>
    <row r="283" spans="2:15" ht="15" customHeight="1" x14ac:dyDescent="0.25">
      <c r="B283" s="138"/>
      <c r="C283" s="138"/>
      <c r="D283" s="138"/>
      <c r="E283" s="138"/>
      <c r="F283" s="138"/>
      <c r="G283" s="138"/>
      <c r="H283" s="138"/>
      <c r="M283" s="17"/>
      <c r="N283" s="17"/>
      <c r="O283" s="17"/>
    </row>
    <row r="284" spans="2:15" ht="18.75" x14ac:dyDescent="0.25">
      <c r="B284" s="138"/>
      <c r="C284" s="138"/>
      <c r="D284" s="138"/>
      <c r="E284" s="138"/>
      <c r="F284" s="138"/>
      <c r="G284" s="138"/>
      <c r="H284" s="138"/>
      <c r="M284" s="32"/>
      <c r="N284" s="39" t="str">
        <f>$N$220</f>
        <v>2020 Α</v>
      </c>
      <c r="O284" s="32"/>
    </row>
    <row r="285" spans="2:15" ht="15.75" customHeight="1" x14ac:dyDescent="0.25">
      <c r="B285" s="138"/>
      <c r="C285" s="138"/>
      <c r="D285" s="138"/>
      <c r="E285" s="138"/>
      <c r="F285" s="138"/>
      <c r="G285" s="138"/>
      <c r="H285" s="138"/>
      <c r="M285" s="32"/>
      <c r="N285" s="40"/>
      <c r="O285" s="32"/>
    </row>
    <row r="286" spans="2:15" ht="15.75" customHeight="1" x14ac:dyDescent="0.25">
      <c r="B286" s="138"/>
      <c r="C286" s="138"/>
      <c r="D286" s="138"/>
      <c r="E286" s="138"/>
      <c r="F286" s="138"/>
      <c r="G286" s="138"/>
      <c r="H286" s="138"/>
      <c r="M286" s="37"/>
      <c r="N286" s="92" t="str">
        <f>$A$1</f>
        <v>ΤΕΧΝΙΚΟΣ  Η/Υ</v>
      </c>
      <c r="O286" s="32"/>
    </row>
    <row r="287" spans="2:15" ht="15.75" customHeight="1" x14ac:dyDescent="0.25">
      <c r="B287" s="138"/>
      <c r="C287" s="138"/>
      <c r="D287" s="138"/>
      <c r="E287" s="138"/>
      <c r="F287" s="138"/>
      <c r="G287" s="138"/>
      <c r="H287" s="138"/>
      <c r="M287" s="32"/>
      <c r="N287" s="42"/>
      <c r="O287" s="32"/>
    </row>
    <row r="288" spans="2:15" ht="15.75" customHeight="1" x14ac:dyDescent="0.25">
      <c r="B288" s="138"/>
      <c r="C288" s="138"/>
      <c r="D288" s="138"/>
      <c r="E288" s="138"/>
      <c r="F288" s="138"/>
      <c r="G288" s="138"/>
      <c r="H288" s="138"/>
      <c r="M288" s="32"/>
      <c r="N288" s="42"/>
      <c r="O288" s="32"/>
    </row>
    <row r="289" spans="2:15" ht="18.75" x14ac:dyDescent="0.25">
      <c r="B289" s="138"/>
      <c r="C289" s="138"/>
      <c r="D289" s="138"/>
      <c r="E289" s="138"/>
      <c r="F289" s="138"/>
      <c r="G289" s="138"/>
      <c r="H289" s="138"/>
      <c r="M289" s="32"/>
      <c r="N289" s="44" t="str">
        <f>B18</f>
        <v>ΕΠΙΚΟΙΝΩΝΙΕΣ ΔΕΔΟΜΕΝΩΝ</v>
      </c>
      <c r="O289" s="32"/>
    </row>
    <row r="290" spans="2:15" ht="15.75" customHeight="1" x14ac:dyDescent="0.25">
      <c r="B290" s="138"/>
      <c r="C290" s="138"/>
      <c r="D290" s="138"/>
      <c r="E290" s="138"/>
      <c r="F290" s="138"/>
      <c r="G290" s="138"/>
      <c r="H290" s="138"/>
      <c r="M290" s="32"/>
      <c r="N290" s="42" t="str">
        <f>IF(N289=B18,IF(C18&lt;&gt;"",C9,IF(D18&lt;&gt;"",D9,0)))</f>
        <v>ΘΕΩΡΙΑ</v>
      </c>
      <c r="O290" s="32"/>
    </row>
    <row r="291" spans="2:15" ht="15" customHeight="1" x14ac:dyDescent="0.25">
      <c r="B291" s="138"/>
      <c r="C291" s="138"/>
      <c r="D291" s="138"/>
      <c r="E291" s="138"/>
      <c r="F291" s="138"/>
      <c r="G291" s="138"/>
      <c r="H291" s="138"/>
      <c r="M291" s="38"/>
      <c r="N291" s="43"/>
      <c r="O291" s="33"/>
    </row>
    <row r="292" spans="2:15" ht="18.75" x14ac:dyDescent="0.25">
      <c r="B292" s="138"/>
      <c r="C292" s="138"/>
      <c r="D292" s="138"/>
      <c r="E292" s="138"/>
      <c r="F292" s="138"/>
      <c r="G292" s="138"/>
      <c r="H292" s="138"/>
      <c r="M292" s="38"/>
      <c r="N292" s="44"/>
      <c r="O292" s="33"/>
    </row>
    <row r="293" spans="2:15" ht="15" customHeight="1" x14ac:dyDescent="0.25">
      <c r="B293" s="138"/>
      <c r="C293" s="138"/>
      <c r="D293" s="138"/>
      <c r="E293" s="138"/>
      <c r="F293" s="138"/>
      <c r="G293" s="138"/>
      <c r="H293" s="138"/>
      <c r="M293" s="38"/>
      <c r="N293" s="43"/>
      <c r="O293" s="33"/>
    </row>
    <row r="294" spans="2:15" ht="15" customHeight="1" x14ac:dyDescent="0.25">
      <c r="B294" s="138"/>
      <c r="C294" s="138"/>
      <c r="D294" s="138"/>
      <c r="E294" s="138"/>
      <c r="F294" s="138"/>
      <c r="G294" s="138"/>
      <c r="H294" s="138"/>
      <c r="M294" s="38"/>
      <c r="N294" s="43">
        <f>IF(N290="ΘΕΩΡΙΑ",G18,IF(N290="ΕΡΓΑΣΤΗΡΙΟ",H18,0))</f>
        <v>0</v>
      </c>
      <c r="O294" s="33"/>
    </row>
    <row r="295" spans="2:15" ht="15" customHeight="1" x14ac:dyDescent="0.25">
      <c r="B295" s="138"/>
      <c r="C295" s="138"/>
      <c r="D295" s="138"/>
      <c r="E295" s="138"/>
      <c r="F295" s="138"/>
      <c r="G295" s="138"/>
      <c r="H295" s="138"/>
      <c r="M295" s="38"/>
      <c r="N295" s="43"/>
      <c r="O295" s="33"/>
    </row>
    <row r="296" spans="2:15" ht="18.75" x14ac:dyDescent="0.25">
      <c r="B296" s="138"/>
      <c r="C296" s="138"/>
      <c r="D296" s="138"/>
      <c r="E296" s="138"/>
      <c r="F296" s="138"/>
      <c r="G296" s="138"/>
      <c r="H296" s="138"/>
      <c r="M296" s="38"/>
      <c r="N296" s="45" t="str">
        <f>$A$3</f>
        <v>Α’ Εξάμηνο   -  ΑΙΘΟΥΣΑ : 30</v>
      </c>
      <c r="O296" s="33"/>
    </row>
    <row r="297" spans="2:15" ht="18.75" x14ac:dyDescent="0.25">
      <c r="B297" s="138"/>
      <c r="C297" s="138"/>
      <c r="D297" s="138"/>
      <c r="E297" s="138"/>
      <c r="F297" s="138"/>
      <c r="G297" s="138"/>
      <c r="H297" s="138"/>
      <c r="M297" s="38"/>
      <c r="N297" s="34"/>
      <c r="O297" s="33"/>
    </row>
    <row r="298" spans="2:15" ht="15" customHeight="1" x14ac:dyDescent="0.25">
      <c r="B298" s="138"/>
      <c r="C298" s="138"/>
      <c r="D298" s="138"/>
      <c r="E298" s="138"/>
      <c r="F298" s="138"/>
      <c r="G298" s="138"/>
      <c r="H298" s="138"/>
      <c r="M298" s="38"/>
      <c r="N298" s="17"/>
      <c r="O298" s="33"/>
    </row>
    <row r="299" spans="2:15" ht="15" customHeight="1" x14ac:dyDescent="0.25">
      <c r="B299" s="138"/>
      <c r="C299" s="138"/>
      <c r="D299" s="138"/>
      <c r="E299" s="138"/>
      <c r="F299" s="138"/>
      <c r="G299" s="138"/>
      <c r="H299" s="138"/>
      <c r="M299" s="17"/>
      <c r="N299" s="17"/>
      <c r="O299" s="17"/>
    </row>
    <row r="300" spans="2:15" ht="18.75" x14ac:dyDescent="0.25">
      <c r="B300" s="138"/>
      <c r="C300" s="138"/>
      <c r="D300" s="138"/>
      <c r="E300" s="138"/>
      <c r="F300" s="138"/>
      <c r="G300" s="138"/>
      <c r="H300" s="138"/>
      <c r="M300" s="32"/>
      <c r="N300" s="39" t="str">
        <f>$N$220</f>
        <v>2020 Α</v>
      </c>
      <c r="O300" s="32"/>
    </row>
    <row r="301" spans="2:15" ht="15.75" customHeight="1" x14ac:dyDescent="0.25">
      <c r="B301" s="138"/>
      <c r="C301" s="138"/>
      <c r="D301" s="138"/>
      <c r="E301" s="138"/>
      <c r="F301" s="138"/>
      <c r="G301" s="138"/>
      <c r="H301" s="138"/>
      <c r="M301" s="32"/>
      <c r="N301" s="40"/>
      <c r="O301" s="32"/>
    </row>
    <row r="302" spans="2:15" ht="15.75" customHeight="1" x14ac:dyDescent="0.25">
      <c r="B302" s="138"/>
      <c r="C302" s="138"/>
      <c r="D302" s="138"/>
      <c r="E302" s="138"/>
      <c r="F302" s="138"/>
      <c r="G302" s="138"/>
      <c r="H302" s="138"/>
      <c r="M302" s="37"/>
      <c r="N302" s="92" t="str">
        <f>$A$1</f>
        <v>ΤΕΧΝΙΚΟΣ  Η/Υ</v>
      </c>
      <c r="O302" s="32"/>
    </row>
    <row r="303" spans="2:15" ht="15.75" customHeight="1" x14ac:dyDescent="0.25">
      <c r="B303" s="138"/>
      <c r="C303" s="138"/>
      <c r="D303" s="138"/>
      <c r="E303" s="138"/>
      <c r="F303" s="138"/>
      <c r="G303" s="138"/>
      <c r="H303" s="138"/>
      <c r="M303" s="32"/>
      <c r="N303" s="42"/>
      <c r="O303" s="32"/>
    </row>
    <row r="304" spans="2:15" ht="15.75" customHeight="1" x14ac:dyDescent="0.25">
      <c r="B304" s="138"/>
      <c r="C304" s="138"/>
      <c r="D304" s="138"/>
      <c r="E304" s="138"/>
      <c r="F304" s="138"/>
      <c r="G304" s="138"/>
      <c r="H304" s="138"/>
      <c r="M304" s="32"/>
      <c r="N304" s="42"/>
      <c r="O304" s="32"/>
    </row>
    <row r="305" spans="2:15" ht="18.75" x14ac:dyDescent="0.25">
      <c r="B305" s="138"/>
      <c r="C305" s="138"/>
      <c r="D305" s="138"/>
      <c r="E305" s="138"/>
      <c r="F305" s="138"/>
      <c r="G305" s="138"/>
      <c r="H305" s="138"/>
      <c r="M305" s="32"/>
      <c r="N305" s="44" t="str">
        <f>B19</f>
        <v>ΠΡΑΚΤΙΚΗ ΕΦΑΡΜΟΓΗ ΣΤΗΝ ΕΙΔΙΚΟΤΗΤΑ</v>
      </c>
      <c r="O305" s="32"/>
    </row>
    <row r="306" spans="2:15" ht="15.75" customHeight="1" x14ac:dyDescent="0.25">
      <c r="B306" s="138"/>
      <c r="C306" s="138"/>
      <c r="D306" s="138"/>
      <c r="E306" s="138"/>
      <c r="F306" s="138"/>
      <c r="G306" s="138"/>
      <c r="H306" s="138"/>
      <c r="M306" s="32"/>
      <c r="N306" s="42" t="str">
        <f>IF(N305=B19,IF(C19&lt;&gt;"",C9,IF(D19&lt;&gt;"",D9,0)))</f>
        <v>ΕΡΓΑΣΤΗΡΙΟ</v>
      </c>
      <c r="O306" s="32"/>
    </row>
    <row r="307" spans="2:15" ht="15" customHeight="1" x14ac:dyDescent="0.25">
      <c r="B307" s="138"/>
      <c r="C307" s="138"/>
      <c r="D307" s="138"/>
      <c r="E307" s="138"/>
      <c r="F307" s="138"/>
      <c r="G307" s="138"/>
      <c r="H307" s="138"/>
      <c r="M307" s="38"/>
      <c r="N307" s="43"/>
      <c r="O307" s="33"/>
    </row>
    <row r="308" spans="2:15" ht="18.75" x14ac:dyDescent="0.25">
      <c r="B308" s="138"/>
      <c r="C308" s="138"/>
      <c r="D308" s="138"/>
      <c r="E308" s="138"/>
      <c r="F308" s="138"/>
      <c r="G308" s="138"/>
      <c r="H308" s="138"/>
      <c r="M308" s="38"/>
      <c r="N308" s="44"/>
      <c r="O308" s="33"/>
    </row>
    <row r="309" spans="2:15" ht="15" customHeight="1" x14ac:dyDescent="0.25">
      <c r="B309" s="138"/>
      <c r="C309" s="138"/>
      <c r="D309" s="138"/>
      <c r="E309" s="138"/>
      <c r="F309" s="138"/>
      <c r="G309" s="138"/>
      <c r="H309" s="138"/>
      <c r="M309" s="38"/>
      <c r="N309" s="43"/>
      <c r="O309" s="33"/>
    </row>
    <row r="310" spans="2:15" ht="15" customHeight="1" x14ac:dyDescent="0.25">
      <c r="B310" s="138"/>
      <c r="C310" s="138"/>
      <c r="D310" s="138"/>
      <c r="E310" s="138"/>
      <c r="F310" s="138"/>
      <c r="G310" s="138"/>
      <c r="H310" s="138"/>
      <c r="M310" s="38"/>
      <c r="N310" s="43">
        <f>IF(N306="ΘΕΩΡΙΑ",G19,IF(N306="ΕΡΓΑΣΤΗΡΙΟ",H19,0))</f>
        <v>0</v>
      </c>
      <c r="O310" s="33"/>
    </row>
    <row r="311" spans="2:15" ht="15" customHeight="1" x14ac:dyDescent="0.25">
      <c r="B311" s="138"/>
      <c r="C311" s="138"/>
      <c r="D311" s="138"/>
      <c r="E311" s="138"/>
      <c r="F311" s="138"/>
      <c r="G311" s="138"/>
      <c r="H311" s="138"/>
      <c r="M311" s="38"/>
      <c r="N311" s="43"/>
      <c r="O311" s="33"/>
    </row>
    <row r="312" spans="2:15" ht="18.75" x14ac:dyDescent="0.25">
      <c r="B312" s="138"/>
      <c r="C312" s="138"/>
      <c r="D312" s="138"/>
      <c r="E312" s="138"/>
      <c r="F312" s="138"/>
      <c r="G312" s="138"/>
      <c r="H312" s="138"/>
      <c r="M312" s="38"/>
      <c r="N312" s="45" t="str">
        <f>$A$3</f>
        <v>Α’ Εξάμηνο   -  ΑΙΘΟΥΣΑ : 30</v>
      </c>
      <c r="O312" s="33"/>
    </row>
    <row r="313" spans="2:15" ht="18.75" x14ac:dyDescent="0.25">
      <c r="B313" s="138"/>
      <c r="C313" s="138"/>
      <c r="D313" s="138"/>
      <c r="E313" s="138"/>
      <c r="F313" s="138"/>
      <c r="G313" s="138"/>
      <c r="H313" s="138"/>
      <c r="M313" s="38"/>
      <c r="N313" s="34"/>
      <c r="O313" s="33"/>
    </row>
    <row r="314" spans="2:15" ht="15" customHeight="1" x14ac:dyDescent="0.25">
      <c r="B314" s="138"/>
      <c r="C314" s="138"/>
      <c r="D314" s="138"/>
      <c r="E314" s="138"/>
      <c r="F314" s="138"/>
      <c r="G314" s="138"/>
      <c r="H314" s="138"/>
      <c r="M314" s="38"/>
      <c r="N314" s="17"/>
      <c r="O314" s="33"/>
    </row>
    <row r="315" spans="2:15" ht="15" customHeight="1" x14ac:dyDescent="0.25">
      <c r="B315" s="138"/>
      <c r="C315" s="138"/>
      <c r="D315" s="138"/>
      <c r="E315" s="138"/>
      <c r="F315" s="138"/>
      <c r="G315" s="138"/>
      <c r="H315" s="138"/>
      <c r="M315" s="17"/>
      <c r="N315" s="17"/>
      <c r="O315" s="17"/>
    </row>
    <row r="316" spans="2:15" ht="18.75" x14ac:dyDescent="0.25">
      <c r="B316" s="138"/>
      <c r="C316" s="138"/>
      <c r="D316" s="138"/>
      <c r="E316" s="138"/>
      <c r="F316" s="138"/>
      <c r="G316" s="138"/>
      <c r="H316" s="138"/>
      <c r="M316" s="32"/>
      <c r="N316" s="39" t="str">
        <f>$N$220</f>
        <v>2020 Α</v>
      </c>
      <c r="O316" s="32"/>
    </row>
    <row r="317" spans="2:15" ht="15.75" customHeight="1" x14ac:dyDescent="0.25">
      <c r="B317" s="138"/>
      <c r="C317" s="138"/>
      <c r="D317" s="138"/>
      <c r="E317" s="138"/>
      <c r="F317" s="138"/>
      <c r="G317" s="138"/>
      <c r="H317" s="138"/>
      <c r="M317" s="32"/>
      <c r="N317" s="40"/>
      <c r="O317" s="32"/>
    </row>
    <row r="318" spans="2:15" ht="15.75" customHeight="1" x14ac:dyDescent="0.25">
      <c r="B318" s="138"/>
      <c r="C318" s="138"/>
      <c r="D318" s="138"/>
      <c r="E318" s="138"/>
      <c r="F318" s="138"/>
      <c r="G318" s="138"/>
      <c r="H318" s="138"/>
      <c r="M318" s="37"/>
      <c r="N318" s="92" t="str">
        <f>$A$1</f>
        <v>ΤΕΧΝΙΚΟΣ  Η/Υ</v>
      </c>
      <c r="O318" s="32"/>
    </row>
    <row r="319" spans="2:15" ht="15.75" x14ac:dyDescent="0.25">
      <c r="B319" s="136"/>
      <c r="C319" s="136"/>
      <c r="D319" s="136"/>
      <c r="E319" s="136"/>
      <c r="F319" s="136"/>
      <c r="G319" s="136"/>
      <c r="H319" s="136"/>
      <c r="M319" s="32"/>
      <c r="N319" s="42"/>
      <c r="O319" s="32"/>
    </row>
    <row r="320" spans="2:15" ht="15.75" x14ac:dyDescent="0.25">
      <c r="B320" s="136"/>
      <c r="C320" s="145"/>
      <c r="D320" s="145"/>
      <c r="E320" s="136"/>
      <c r="F320" s="139"/>
      <c r="G320" s="136"/>
      <c r="H320" s="136"/>
      <c r="M320" s="32"/>
      <c r="N320" s="42"/>
      <c r="O320" s="32"/>
    </row>
    <row r="321" spans="2:15" ht="18.75" x14ac:dyDescent="0.25">
      <c r="B321" s="136"/>
      <c r="C321" s="136"/>
      <c r="D321" s="136"/>
      <c r="E321" s="136"/>
      <c r="F321" s="136"/>
      <c r="G321" s="136"/>
      <c r="H321" s="136"/>
      <c r="M321" s="32"/>
      <c r="N321" s="44">
        <f>B20</f>
        <v>0</v>
      </c>
      <c r="O321" s="32"/>
    </row>
    <row r="322" spans="2:15" ht="15.75" x14ac:dyDescent="0.25">
      <c r="B322" s="136"/>
      <c r="C322" s="136"/>
      <c r="D322" s="136"/>
      <c r="E322" s="136"/>
      <c r="F322" s="136"/>
      <c r="G322" s="136"/>
      <c r="H322" s="136"/>
      <c r="M322" s="32"/>
      <c r="N322" s="42">
        <f>IF(N321=B20,IF(C20&lt;&gt;"",C9,IF(D20&lt;&gt;"",D9,0)))</f>
        <v>0</v>
      </c>
      <c r="O322" s="32"/>
    </row>
    <row r="323" spans="2:15" x14ac:dyDescent="0.25">
      <c r="B323" s="136"/>
      <c r="C323" s="136"/>
      <c r="D323" s="136"/>
      <c r="E323" s="136"/>
      <c r="F323" s="136"/>
      <c r="G323" s="136"/>
      <c r="H323" s="136"/>
      <c r="M323" s="38"/>
      <c r="N323" s="43"/>
      <c r="O323" s="33"/>
    </row>
    <row r="324" spans="2:15" ht="18.75" x14ac:dyDescent="0.25">
      <c r="B324" s="136"/>
      <c r="C324" s="136"/>
      <c r="D324" s="136"/>
      <c r="E324" s="136"/>
      <c r="F324" s="139"/>
      <c r="G324" s="139"/>
      <c r="H324" s="136"/>
      <c r="M324" s="38"/>
      <c r="N324" s="44"/>
      <c r="O324" s="33"/>
    </row>
    <row r="325" spans="2:15" x14ac:dyDescent="0.25">
      <c r="B325" s="136"/>
      <c r="C325" s="136"/>
      <c r="D325" s="136"/>
      <c r="E325" s="136"/>
      <c r="F325" s="136"/>
      <c r="G325" s="136"/>
      <c r="H325" s="136"/>
      <c r="M325" s="38"/>
      <c r="N325" s="43"/>
      <c r="O325" s="33"/>
    </row>
    <row r="326" spans="2:15" x14ac:dyDescent="0.25">
      <c r="B326" s="136"/>
      <c r="C326" s="136"/>
      <c r="D326" s="136"/>
      <c r="E326" s="136"/>
      <c r="F326" s="139"/>
      <c r="G326" s="139"/>
      <c r="H326" s="136"/>
      <c r="M326" s="38"/>
      <c r="N326" s="43">
        <f>IF(N322="ΘΕΩΡΙΑ",G20,IF(N322="ΕΡΓΑΣΤΗΡΙΟ",H20,0))</f>
        <v>0</v>
      </c>
      <c r="O326" s="33"/>
    </row>
    <row r="327" spans="2:15" x14ac:dyDescent="0.25">
      <c r="B327" s="136"/>
      <c r="C327" s="136"/>
      <c r="D327" s="136"/>
      <c r="E327" s="136"/>
      <c r="F327" s="136"/>
      <c r="G327" s="136"/>
      <c r="H327" s="136"/>
      <c r="M327" s="38"/>
      <c r="N327" s="43"/>
      <c r="O327" s="33"/>
    </row>
    <row r="328" spans="2:15" ht="18.75" x14ac:dyDescent="0.25">
      <c r="B328" s="146"/>
      <c r="C328" s="76"/>
      <c r="D328" s="76"/>
      <c r="E328" s="76"/>
      <c r="F328" s="76"/>
      <c r="G328" s="76"/>
      <c r="H328" s="76"/>
      <c r="M328" s="38"/>
      <c r="N328" s="45" t="str">
        <f>$A$3</f>
        <v>Α’ Εξάμηνο   -  ΑΙΘΟΥΣΑ : 30</v>
      </c>
      <c r="O328" s="33"/>
    </row>
    <row r="329" spans="2:15" ht="18.75" x14ac:dyDescent="0.25">
      <c r="B329" s="76"/>
      <c r="C329" s="76"/>
      <c r="D329" s="76"/>
      <c r="E329" s="76"/>
      <c r="F329" s="76"/>
      <c r="G329" s="76"/>
      <c r="H329" s="76"/>
      <c r="M329" s="38"/>
      <c r="N329" s="34"/>
      <c r="O329" s="33"/>
    </row>
    <row r="330" spans="2:15" x14ac:dyDescent="0.25">
      <c r="B330" s="76"/>
      <c r="C330" s="76"/>
      <c r="D330" s="76"/>
      <c r="E330" s="76"/>
      <c r="F330" s="76"/>
      <c r="G330" s="76"/>
      <c r="H330" s="76"/>
      <c r="M330" s="38"/>
      <c r="N330" s="17"/>
      <c r="O330" s="33"/>
    </row>
    <row r="331" spans="2:15" x14ac:dyDescent="0.25">
      <c r="B331" s="76"/>
      <c r="C331" s="76"/>
      <c r="D331" s="76"/>
      <c r="E331" s="76"/>
      <c r="F331" s="76"/>
      <c r="G331" s="76"/>
      <c r="H331" s="76"/>
      <c r="M331" s="17"/>
      <c r="N331" s="17"/>
      <c r="O331" s="17"/>
    </row>
    <row r="332" spans="2:15" ht="26.25" x14ac:dyDescent="0.25">
      <c r="B332" s="132"/>
      <c r="C332" s="132"/>
      <c r="D332" s="132"/>
      <c r="E332" s="132"/>
      <c r="F332" s="132"/>
      <c r="G332" s="132"/>
      <c r="H332" s="132"/>
      <c r="M332" s="32"/>
      <c r="N332" s="39" t="str">
        <f>$N$220</f>
        <v>2020 Α</v>
      </c>
      <c r="O332" s="32"/>
    </row>
    <row r="333" spans="2:15" ht="15.75" x14ac:dyDescent="0.25">
      <c r="B333" s="128"/>
      <c r="C333" s="128"/>
      <c r="D333" s="128"/>
      <c r="E333" s="128"/>
      <c r="F333" s="128"/>
      <c r="G333" s="128"/>
      <c r="H333" s="128"/>
      <c r="M333" s="32"/>
      <c r="N333" s="40"/>
      <c r="O333" s="32"/>
    </row>
    <row r="334" spans="2:15" ht="15.75" x14ac:dyDescent="0.25">
      <c r="B334" s="98"/>
      <c r="C334" s="148"/>
      <c r="D334" s="73"/>
      <c r="E334" s="73"/>
      <c r="F334" s="73"/>
      <c r="G334" s="73"/>
      <c r="H334" s="73"/>
      <c r="M334" s="37"/>
      <c r="N334" s="92" t="str">
        <f>$A$1</f>
        <v>ΤΕΧΝΙΚΟΣ  Η/Υ</v>
      </c>
      <c r="O334" s="32"/>
    </row>
    <row r="335" spans="2:15" ht="15.75" x14ac:dyDescent="0.25">
      <c r="B335" s="98"/>
      <c r="C335" s="148"/>
      <c r="D335" s="73"/>
      <c r="E335" s="73"/>
      <c r="F335" s="73"/>
      <c r="G335" s="73"/>
      <c r="H335" s="73"/>
      <c r="M335" s="32"/>
      <c r="N335" s="42"/>
      <c r="O335" s="32"/>
    </row>
    <row r="336" spans="2:15" ht="15.75" x14ac:dyDescent="0.25">
      <c r="B336" s="98"/>
      <c r="C336" s="148"/>
      <c r="D336" s="73"/>
      <c r="E336" s="73"/>
      <c r="F336" s="73"/>
      <c r="G336" s="73"/>
      <c r="H336" s="73"/>
      <c r="M336" s="32"/>
      <c r="N336" s="42"/>
      <c r="O336" s="32"/>
    </row>
    <row r="337" spans="2:15" ht="18.75" x14ac:dyDescent="0.25">
      <c r="B337" s="98"/>
      <c r="C337" s="148"/>
      <c r="D337" s="73"/>
      <c r="E337" s="73"/>
      <c r="F337" s="73"/>
      <c r="G337" s="73"/>
      <c r="H337" s="73"/>
      <c r="M337" s="32"/>
      <c r="N337" s="44">
        <f>B21</f>
        <v>0</v>
      </c>
      <c r="O337" s="32"/>
    </row>
    <row r="338" spans="2:15" ht="15.75" x14ac:dyDescent="0.25">
      <c r="B338" s="98"/>
      <c r="C338" s="109"/>
      <c r="D338" s="76"/>
      <c r="E338" s="76"/>
      <c r="F338" s="84"/>
      <c r="G338" s="76"/>
      <c r="H338" s="84"/>
      <c r="M338" s="32"/>
      <c r="N338" s="42">
        <f>IF(N337=B21,IF(C21&lt;&gt;"",C9,IF(D21&lt;&gt;"",D9,0)))</f>
        <v>0</v>
      </c>
      <c r="O338" s="32"/>
    </row>
    <row r="339" spans="2:15" x14ac:dyDescent="0.25">
      <c r="B339" s="98"/>
      <c r="C339" s="109"/>
      <c r="D339" s="76"/>
      <c r="E339" s="76"/>
      <c r="F339" s="84"/>
      <c r="G339" s="76"/>
      <c r="H339" s="84"/>
      <c r="M339" s="38"/>
      <c r="N339" s="43"/>
      <c r="O339" s="33"/>
    </row>
    <row r="340" spans="2:15" ht="18.75" x14ac:dyDescent="0.25">
      <c r="B340" s="76"/>
      <c r="C340" s="76"/>
      <c r="D340" s="76"/>
      <c r="E340" s="76"/>
      <c r="F340" s="76"/>
      <c r="G340" s="76"/>
      <c r="H340" s="76"/>
      <c r="M340" s="38"/>
      <c r="N340" s="44"/>
      <c r="O340" s="33"/>
    </row>
    <row r="341" spans="2:15" x14ac:dyDescent="0.25">
      <c r="B341" s="76"/>
      <c r="C341" s="76"/>
      <c r="D341" s="76"/>
      <c r="E341" s="76"/>
      <c r="F341" s="76"/>
      <c r="G341" s="76"/>
      <c r="H341" s="76"/>
      <c r="M341" s="38"/>
      <c r="N341" s="43"/>
      <c r="O341" s="33"/>
    </row>
    <row r="342" spans="2:15" x14ac:dyDescent="0.25">
      <c r="B342" s="76"/>
      <c r="C342" s="76"/>
      <c r="D342" s="76"/>
      <c r="E342" s="76"/>
      <c r="F342" s="76"/>
      <c r="G342" s="76"/>
      <c r="H342" s="76"/>
      <c r="M342" s="38"/>
      <c r="N342" s="43">
        <f>IF(N338="ΘΕΩΡΙΑ",G21,IF(N338="ΕΡΓΑΣΤΗΡΙΟ",H21,0))</f>
        <v>0</v>
      </c>
      <c r="O342" s="33"/>
    </row>
    <row r="343" spans="2:15" x14ac:dyDescent="0.25">
      <c r="B343" s="76"/>
      <c r="C343" s="76"/>
      <c r="D343" s="76"/>
      <c r="E343" s="76"/>
      <c r="F343" s="76"/>
      <c r="G343" s="76"/>
      <c r="H343" s="76"/>
      <c r="M343" s="38"/>
      <c r="N343" s="43"/>
      <c r="O343" s="33"/>
    </row>
    <row r="344" spans="2:15" ht="18.75" x14ac:dyDescent="0.25">
      <c r="B344" s="76"/>
      <c r="C344" s="76"/>
      <c r="D344" s="76"/>
      <c r="E344" s="76"/>
      <c r="F344" s="76"/>
      <c r="G344" s="76"/>
      <c r="H344" s="76"/>
      <c r="M344" s="38"/>
      <c r="N344" s="45" t="str">
        <f>$A$3</f>
        <v>Α’ Εξάμηνο   -  ΑΙΘΟΥΣΑ : 30</v>
      </c>
      <c r="O344" s="33"/>
    </row>
    <row r="345" spans="2:15" ht="18.75" x14ac:dyDescent="0.25">
      <c r="B345" s="76"/>
      <c r="C345" s="76"/>
      <c r="D345" s="76"/>
      <c r="E345" s="76"/>
      <c r="F345" s="76"/>
      <c r="G345" s="76"/>
      <c r="H345" s="76"/>
      <c r="M345" s="38"/>
      <c r="N345" s="34"/>
      <c r="O345" s="33"/>
    </row>
    <row r="346" spans="2:15" x14ac:dyDescent="0.25">
      <c r="B346" s="76"/>
      <c r="C346" s="76"/>
      <c r="D346" s="76"/>
      <c r="E346" s="76"/>
      <c r="F346" s="76"/>
      <c r="G346" s="76"/>
      <c r="H346" s="76"/>
      <c r="M346" s="38"/>
      <c r="N346" s="17"/>
      <c r="O346" s="33"/>
    </row>
    <row r="347" spans="2:15" x14ac:dyDescent="0.25">
      <c r="B347" s="76"/>
      <c r="C347" s="76"/>
      <c r="D347" s="76"/>
      <c r="E347" s="76"/>
      <c r="F347" s="76"/>
      <c r="G347" s="76"/>
      <c r="H347" s="76"/>
      <c r="M347" s="17"/>
      <c r="N347" s="17"/>
      <c r="O347" s="17"/>
    </row>
    <row r="348" spans="2:15" ht="18.75" x14ac:dyDescent="0.25">
      <c r="B348" s="76"/>
      <c r="C348" s="76"/>
      <c r="D348" s="76"/>
      <c r="E348" s="76"/>
      <c r="F348" s="76"/>
      <c r="G348" s="76"/>
      <c r="H348" s="76"/>
      <c r="M348" s="32"/>
      <c r="N348" s="39" t="str">
        <f>$N$220</f>
        <v>2020 Α</v>
      </c>
      <c r="O348" s="32"/>
    </row>
    <row r="349" spans="2:15" ht="15.75" x14ac:dyDescent="0.25">
      <c r="B349" s="76"/>
      <c r="C349" s="76"/>
      <c r="D349" s="76"/>
      <c r="E349" s="76"/>
      <c r="F349" s="76"/>
      <c r="G349" s="76"/>
      <c r="H349" s="76"/>
      <c r="M349" s="32"/>
      <c r="N349" s="40"/>
      <c r="O349" s="32"/>
    </row>
    <row r="350" spans="2:15" ht="15.75" x14ac:dyDescent="0.25">
      <c r="B350" s="76"/>
      <c r="C350" s="76"/>
      <c r="D350" s="76"/>
      <c r="E350" s="76"/>
      <c r="F350" s="76"/>
      <c r="G350" s="76"/>
      <c r="H350" s="76"/>
      <c r="M350" s="37"/>
      <c r="N350" s="92" t="str">
        <f>$A$1</f>
        <v>ΤΕΧΝΙΚΟΣ  Η/Υ</v>
      </c>
      <c r="O350" s="32"/>
    </row>
    <row r="351" spans="2:15" ht="15.75" x14ac:dyDescent="0.25">
      <c r="B351" s="76"/>
      <c r="C351" s="76"/>
      <c r="D351" s="76"/>
      <c r="E351" s="76"/>
      <c r="F351" s="76"/>
      <c r="G351" s="76"/>
      <c r="H351" s="76"/>
      <c r="M351" s="32"/>
      <c r="N351" s="42"/>
      <c r="O351" s="32"/>
    </row>
    <row r="352" spans="2:15" ht="15.75" x14ac:dyDescent="0.25">
      <c r="B352" s="76"/>
      <c r="C352" s="76"/>
      <c r="D352" s="76"/>
      <c r="E352" s="76"/>
      <c r="F352" s="76"/>
      <c r="G352" s="76"/>
      <c r="H352" s="76"/>
      <c r="M352" s="32"/>
      <c r="N352" s="42"/>
      <c r="O352" s="32"/>
    </row>
    <row r="353" spans="2:15" ht="15.75" x14ac:dyDescent="0.25">
      <c r="B353" s="76"/>
      <c r="C353" s="76"/>
      <c r="D353" s="76"/>
      <c r="E353" s="76"/>
      <c r="F353" s="76"/>
      <c r="G353" s="76"/>
      <c r="H353" s="76"/>
      <c r="M353" s="32"/>
      <c r="N353" s="92">
        <f>B22</f>
        <v>0</v>
      </c>
      <c r="O353" s="32"/>
    </row>
    <row r="354" spans="2:15" ht="15.75" x14ac:dyDescent="0.25">
      <c r="B354" s="76"/>
      <c r="C354" s="76"/>
      <c r="D354" s="76"/>
      <c r="E354" s="76"/>
      <c r="F354" s="76"/>
      <c r="G354" s="76"/>
      <c r="H354" s="76"/>
      <c r="M354" s="32"/>
      <c r="N354" s="42">
        <f>IF(N353=B22,IF(C22&lt;&gt;"",C9,IF(D22&lt;&gt;"",D9,0)))</f>
        <v>0</v>
      </c>
      <c r="O354" s="32"/>
    </row>
    <row r="355" spans="2:15" x14ac:dyDescent="0.25">
      <c r="B355" s="76"/>
      <c r="C355" s="76"/>
      <c r="D355" s="76"/>
      <c r="E355" s="76"/>
      <c r="F355" s="76"/>
      <c r="G355" s="76"/>
      <c r="H355" s="76"/>
      <c r="M355" s="38"/>
      <c r="N355" s="43"/>
      <c r="O355" s="33"/>
    </row>
    <row r="356" spans="2:15" ht="18.75" x14ac:dyDescent="0.25">
      <c r="B356" s="76"/>
      <c r="C356" s="76"/>
      <c r="D356" s="76"/>
      <c r="E356" s="76"/>
      <c r="F356" s="76"/>
      <c r="G356" s="76"/>
      <c r="H356" s="76"/>
      <c r="M356" s="38"/>
      <c r="N356" s="44"/>
      <c r="O356" s="33"/>
    </row>
    <row r="357" spans="2:15" x14ac:dyDescent="0.25">
      <c r="B357" s="76"/>
      <c r="C357" s="76"/>
      <c r="D357" s="76"/>
      <c r="E357" s="76"/>
      <c r="F357" s="76"/>
      <c r="G357" s="76"/>
      <c r="H357" s="76"/>
      <c r="M357" s="38"/>
      <c r="N357" s="43"/>
      <c r="O357" s="33"/>
    </row>
    <row r="358" spans="2:15" x14ac:dyDescent="0.25">
      <c r="B358" s="76"/>
      <c r="C358" s="76"/>
      <c r="D358" s="76"/>
      <c r="E358" s="76"/>
      <c r="F358" s="76"/>
      <c r="G358" s="76"/>
      <c r="H358" s="76"/>
      <c r="M358" s="38"/>
      <c r="N358" s="43">
        <f>IF(N354="ΘΕΩΡΙΑ",G22,IF(N354="ΕΡΓΑΣΤΗΡΙΟ",H22,0))</f>
        <v>0</v>
      </c>
      <c r="O358" s="33"/>
    </row>
    <row r="359" spans="2:15" x14ac:dyDescent="0.25">
      <c r="M359" s="38"/>
      <c r="N359" s="43"/>
      <c r="O359" s="33"/>
    </row>
    <row r="360" spans="2:15" ht="18.75" x14ac:dyDescent="0.25">
      <c r="M360" s="38"/>
      <c r="N360" s="45" t="str">
        <f>$A$3</f>
        <v>Α’ Εξάμηνο   -  ΑΙΘΟΥΣΑ : 30</v>
      </c>
      <c r="O360" s="33"/>
    </row>
    <row r="361" spans="2:15" ht="18.75" x14ac:dyDescent="0.25">
      <c r="M361" s="38"/>
      <c r="N361" s="34"/>
      <c r="O361" s="33"/>
    </row>
    <row r="362" spans="2:15" x14ac:dyDescent="0.25">
      <c r="M362" s="38"/>
      <c r="N362" s="17"/>
      <c r="O362" s="33"/>
    </row>
    <row r="363" spans="2:15" x14ac:dyDescent="0.25">
      <c r="M363" s="17"/>
      <c r="N363" s="17"/>
      <c r="O363" s="17"/>
    </row>
    <row r="364" spans="2:15" ht="18.75" x14ac:dyDescent="0.25">
      <c r="M364" s="32"/>
      <c r="N364" s="39" t="str">
        <f>$N$220</f>
        <v>2020 Α</v>
      </c>
      <c r="O364" s="32"/>
    </row>
    <row r="365" spans="2:15" ht="15.75" x14ac:dyDescent="0.25">
      <c r="M365" s="32"/>
      <c r="N365" s="40"/>
      <c r="O365" s="32"/>
    </row>
    <row r="366" spans="2:15" ht="15.75" x14ac:dyDescent="0.25">
      <c r="M366" s="37"/>
      <c r="N366" s="41" t="str">
        <f>$A$1</f>
        <v>ΤΕΧΝΙΚΟΣ  Η/Υ</v>
      </c>
      <c r="O366" s="32"/>
    </row>
    <row r="367" spans="2:15" ht="15.75" x14ac:dyDescent="0.25">
      <c r="M367" s="32"/>
      <c r="N367" s="42"/>
      <c r="O367" s="32"/>
    </row>
    <row r="368" spans="2:15" ht="15.75" x14ac:dyDescent="0.25">
      <c r="M368" s="32"/>
      <c r="N368" s="42"/>
      <c r="O368" s="32"/>
    </row>
    <row r="369" spans="13:15" ht="18.75" x14ac:dyDescent="0.25">
      <c r="M369" s="32"/>
      <c r="N369" s="44">
        <f>B23</f>
        <v>0</v>
      </c>
      <c r="O369" s="32"/>
    </row>
    <row r="370" spans="13:15" ht="15.75" x14ac:dyDescent="0.25">
      <c r="M370" s="32"/>
      <c r="N370" s="42">
        <f>IF(N369=B23,IF(C23&lt;&gt;"",C9,IF(D23&lt;&gt;"",D9,0)))</f>
        <v>0</v>
      </c>
      <c r="O370" s="32"/>
    </row>
    <row r="371" spans="13:15" x14ac:dyDescent="0.25">
      <c r="M371" s="38"/>
      <c r="N371" s="43"/>
      <c r="O371" s="33"/>
    </row>
    <row r="372" spans="13:15" ht="18.75" x14ac:dyDescent="0.25">
      <c r="M372" s="38"/>
      <c r="N372" s="44"/>
      <c r="O372" s="33"/>
    </row>
    <row r="373" spans="13:15" x14ac:dyDescent="0.25">
      <c r="M373" s="38"/>
      <c r="N373" s="43"/>
      <c r="O373" s="33"/>
    </row>
    <row r="374" spans="13:15" x14ac:dyDescent="0.25">
      <c r="M374" s="38"/>
      <c r="N374" s="43">
        <f>IF(N370="ΘΕΩΡΙΑ",G23,IF(N370="ΕΡΓΑΣΤΗΡΙΟ",H23,0))</f>
        <v>0</v>
      </c>
      <c r="O374" s="33"/>
    </row>
    <row r="375" spans="13:15" x14ac:dyDescent="0.25">
      <c r="M375" s="38"/>
      <c r="N375" s="43"/>
      <c r="O375" s="33"/>
    </row>
    <row r="376" spans="13:15" ht="18.75" x14ac:dyDescent="0.25">
      <c r="M376" s="38"/>
      <c r="N376" s="45" t="str">
        <f>$A$3</f>
        <v>Α’ Εξάμηνο   -  ΑΙΘΟΥΣΑ : 30</v>
      </c>
      <c r="O376" s="33"/>
    </row>
    <row r="377" spans="13:15" ht="18.75" x14ac:dyDescent="0.25">
      <c r="M377" s="38"/>
      <c r="N377" s="34"/>
      <c r="O377" s="33"/>
    </row>
    <row r="378" spans="13:15" x14ac:dyDescent="0.25">
      <c r="M378" s="38"/>
      <c r="N378" s="17"/>
      <c r="O378" s="33"/>
    </row>
    <row r="379" spans="13:15" x14ac:dyDescent="0.25">
      <c r="M379" s="17"/>
      <c r="N379" s="17"/>
      <c r="O379" s="17"/>
    </row>
    <row r="380" spans="13:15" ht="18.75" x14ac:dyDescent="0.25">
      <c r="M380" s="32"/>
      <c r="N380" s="39" t="str">
        <f>$N$220</f>
        <v>2020 Α</v>
      </c>
      <c r="O380" s="32"/>
    </row>
    <row r="381" spans="13:15" ht="15.75" x14ac:dyDescent="0.25">
      <c r="M381" s="32"/>
      <c r="N381" s="40"/>
      <c r="O381" s="32"/>
    </row>
    <row r="382" spans="13:15" ht="15.75" x14ac:dyDescent="0.25">
      <c r="M382" s="37"/>
      <c r="N382" s="41" t="str">
        <f>$A$1</f>
        <v>ΤΕΧΝΙΚΟΣ  Η/Υ</v>
      </c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42"/>
      <c r="O384" s="32"/>
    </row>
    <row r="385" spans="13:15" ht="15.75" x14ac:dyDescent="0.25">
      <c r="M385" s="32"/>
      <c r="N385" s="56">
        <f>B24</f>
        <v>0</v>
      </c>
      <c r="O385" s="32"/>
    </row>
    <row r="386" spans="13:15" ht="15.75" x14ac:dyDescent="0.25">
      <c r="M386" s="32"/>
      <c r="N386" s="42">
        <f>IF(N385=B24,IF(C24&lt;&gt;"",C9,IF(D24&lt;&gt;"",D9,0)))</f>
        <v>0</v>
      </c>
      <c r="O386" s="32"/>
    </row>
    <row r="387" spans="13:15" x14ac:dyDescent="0.25">
      <c r="M387" s="38"/>
      <c r="N387" s="43"/>
      <c r="O387" s="33"/>
    </row>
    <row r="388" spans="13:15" ht="18.75" x14ac:dyDescent="0.25">
      <c r="M388" s="38"/>
      <c r="N388" s="44"/>
      <c r="O388" s="33"/>
    </row>
    <row r="389" spans="13:15" x14ac:dyDescent="0.25">
      <c r="M389" s="38"/>
      <c r="N389" s="43"/>
      <c r="O389" s="33"/>
    </row>
    <row r="390" spans="13:15" x14ac:dyDescent="0.25">
      <c r="M390" s="38"/>
      <c r="N390" s="43">
        <f>IF(N386="ΘΕΩΡΙΑ",G24,IF(N386="ΕΡΓΑΣΤΗΡΙΟ",H24,0))</f>
        <v>0</v>
      </c>
      <c r="O390" s="33"/>
    </row>
    <row r="391" spans="13:15" x14ac:dyDescent="0.25">
      <c r="M391" s="38"/>
      <c r="N391" s="43"/>
      <c r="O391" s="33"/>
    </row>
    <row r="392" spans="13:15" ht="18.75" x14ac:dyDescent="0.25">
      <c r="M392" s="38"/>
      <c r="N392" s="45" t="str">
        <f>$A$3</f>
        <v>Α’ Εξάμηνο   -  ΑΙΘΟΥΣΑ : 30</v>
      </c>
      <c r="O392" s="33"/>
    </row>
    <row r="393" spans="13:15" ht="18.75" x14ac:dyDescent="0.25">
      <c r="M393" s="38"/>
      <c r="N393" s="34"/>
      <c r="O393" s="33"/>
    </row>
    <row r="394" spans="13:15" x14ac:dyDescent="0.25">
      <c r="M394" s="38"/>
      <c r="N394" s="17"/>
      <c r="O394" s="33"/>
    </row>
    <row r="395" spans="13:15" x14ac:dyDescent="0.25">
      <c r="M395" s="17"/>
      <c r="N395" s="17"/>
      <c r="O395" s="17"/>
    </row>
    <row r="396" spans="13:15" ht="18.75" x14ac:dyDescent="0.25">
      <c r="M396" s="32"/>
      <c r="N396" s="39" t="str">
        <f>$N$220</f>
        <v>2020 Α</v>
      </c>
      <c r="O396" s="32"/>
    </row>
    <row r="397" spans="13:15" ht="15.75" x14ac:dyDescent="0.25">
      <c r="M397" s="32"/>
      <c r="N397" s="40"/>
      <c r="O397" s="32"/>
    </row>
    <row r="398" spans="13:15" ht="15.75" x14ac:dyDescent="0.25">
      <c r="M398" s="37"/>
      <c r="N398" s="41" t="str">
        <f>$A$1</f>
        <v>ΤΕΧΝΙΚΟΣ  Η/Υ</v>
      </c>
      <c r="O398" s="32"/>
    </row>
    <row r="399" spans="13:15" ht="15.75" x14ac:dyDescent="0.25">
      <c r="M399" s="32"/>
      <c r="N399" s="42"/>
      <c r="O399" s="32"/>
    </row>
    <row r="400" spans="13:15" ht="15.75" x14ac:dyDescent="0.25">
      <c r="M400" s="32"/>
      <c r="N400" s="42"/>
      <c r="O400" s="32"/>
    </row>
    <row r="401" spans="13:15" ht="15.75" x14ac:dyDescent="0.25">
      <c r="M401" s="32"/>
      <c r="N401" s="57">
        <f>B25</f>
        <v>0</v>
      </c>
      <c r="O401" s="32"/>
    </row>
    <row r="402" spans="13:15" ht="15.75" x14ac:dyDescent="0.25">
      <c r="M402" s="38"/>
      <c r="N402" s="42">
        <f>IF(N401=B25,IF(C25&lt;&gt;"",C9,IF(D25&lt;&gt;"",D9,0)))</f>
        <v>0</v>
      </c>
      <c r="O402" s="33"/>
    </row>
    <row r="403" spans="13:15" ht="18.75" x14ac:dyDescent="0.25">
      <c r="M403" s="38"/>
      <c r="N403" s="46"/>
      <c r="O403" s="33"/>
    </row>
    <row r="404" spans="13:15" x14ac:dyDescent="0.25">
      <c r="M404" s="38"/>
      <c r="N404" s="43"/>
      <c r="O404" s="33"/>
    </row>
    <row r="405" spans="13:15" x14ac:dyDescent="0.25">
      <c r="M405" s="38"/>
      <c r="N405" s="43">
        <f>IF(N402="ΘΕΩΡΙΑ",G25,IF(N402="ΕΡΓΑΣΤΗΡΙΟ",H25,0))</f>
        <v>0</v>
      </c>
      <c r="O405" s="33"/>
    </row>
    <row r="406" spans="13:15" x14ac:dyDescent="0.25">
      <c r="M406" s="38"/>
      <c r="N406" s="43"/>
      <c r="O406" s="33"/>
    </row>
    <row r="407" spans="13:15" ht="18.75" x14ac:dyDescent="0.25">
      <c r="M407" s="38"/>
      <c r="N407" s="45" t="str">
        <f>$A$3</f>
        <v>Α’ Εξάμηνο   -  ΑΙΘΟΥΣΑ : 30</v>
      </c>
      <c r="O407" s="33"/>
    </row>
    <row r="408" spans="13:15" ht="18.75" x14ac:dyDescent="0.25">
      <c r="M408" s="38"/>
      <c r="N408" s="34"/>
      <c r="O408" s="33"/>
    </row>
    <row r="409" spans="13:15" x14ac:dyDescent="0.25">
      <c r="M409" s="38"/>
      <c r="N409" s="17"/>
      <c r="O409" s="33"/>
    </row>
    <row r="411" spans="13:15" ht="18.75" x14ac:dyDescent="0.25">
      <c r="N411" s="39" t="str">
        <f>$N$220</f>
        <v>2020 Α</v>
      </c>
    </row>
    <row r="412" spans="13:15" ht="15.75" x14ac:dyDescent="0.25">
      <c r="N412" s="40"/>
    </row>
    <row r="413" spans="13:15" ht="15.75" x14ac:dyDescent="0.25">
      <c r="N413" s="41" t="str">
        <f>$A$1</f>
        <v>ΤΕΧΝΙΚΟΣ  Η/Υ</v>
      </c>
    </row>
    <row r="414" spans="13:15" ht="15.75" x14ac:dyDescent="0.25">
      <c r="N414" s="42"/>
    </row>
    <row r="415" spans="13:15" ht="15.75" x14ac:dyDescent="0.25">
      <c r="N415" s="42"/>
    </row>
    <row r="416" spans="13:15" x14ac:dyDescent="0.25">
      <c r="N416" s="43">
        <f>B26</f>
        <v>0</v>
      </c>
    </row>
    <row r="417" spans="14:14" ht="15.75" x14ac:dyDescent="0.25">
      <c r="N417" s="42">
        <f>IF(N416=B26,IF(C26&lt;&gt;"",C9,IF(D26&lt;&gt;"",D9,0)))</f>
        <v>0</v>
      </c>
    </row>
    <row r="418" spans="14:14" ht="18.75" x14ac:dyDescent="0.25">
      <c r="N418" s="46"/>
    </row>
    <row r="419" spans="14:14" x14ac:dyDescent="0.25">
      <c r="N419" s="43"/>
    </row>
    <row r="420" spans="14:14" x14ac:dyDescent="0.25">
      <c r="N420" s="43">
        <f>IF(N417="ΘΕΩΡΙΑ",G26,IF(N417="ΕΡΓΑΣΤΗΡΙΟ",H26,0))</f>
        <v>0</v>
      </c>
    </row>
    <row r="421" spans="14:14" x14ac:dyDescent="0.25">
      <c r="N421" s="43"/>
    </row>
    <row r="422" spans="14:14" ht="18.75" x14ac:dyDescent="0.25">
      <c r="N422" s="45" t="str">
        <f>$A$3</f>
        <v>Α’ Εξάμηνο   -  ΑΙΘΟΥΣΑ : 30</v>
      </c>
    </row>
  </sheetData>
  <mergeCells count="10">
    <mergeCell ref="M204:N204"/>
    <mergeCell ref="B186:H186"/>
    <mergeCell ref="B194:H194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204:H204" xr:uid="{00000000-0002-0000-0900-000000000000}">
      <formula1>mathimata3</formula1>
    </dataValidation>
  </dataValidations>
  <printOptions horizontalCentered="1" verticalCentered="1"/>
  <pageMargins left="0" right="0" top="0" bottom="0" header="0" footer="0"/>
  <pageSetup paperSize="9" orientation="portrait" r:id="rId1"/>
  <rowBreaks count="13" manualBreakCount="13">
    <brk id="28" max="16383" man="1"/>
    <brk id="36" max="16383" man="1"/>
    <brk id="43" max="16383" man="1"/>
    <brk id="50" max="16383" man="1"/>
    <brk id="56" max="16383" man="1"/>
    <brk id="63" max="16383" man="1"/>
    <brk id="70" max="16383" man="1"/>
    <brk id="84" max="16383" man="1"/>
    <brk id="91" max="16383" man="1"/>
    <brk id="98" max="16383" man="1"/>
    <brk id="105" max="16383" man="1"/>
    <brk id="112" max="16383" man="1"/>
    <brk id="12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6081" r:id="rId4">
          <objectPr defaultSize="0" r:id="rId5">
            <anchor moveWithCells="1" sizeWithCells="1">
              <from>
                <xdr:col>3</xdr:col>
                <xdr:colOff>962025</xdr:colOff>
                <xdr:row>183</xdr:row>
                <xdr:rowOff>0</xdr:rowOff>
              </from>
              <to>
                <xdr:col>4</xdr:col>
                <xdr:colOff>323850</xdr:colOff>
                <xdr:row>183</xdr:row>
                <xdr:rowOff>0</xdr:rowOff>
              </to>
            </anchor>
          </objectPr>
        </oleObject>
      </mc:Choice>
      <mc:Fallback>
        <oleObject progId="Word.Document.8" shapeId="460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21"/>
  <sheetViews>
    <sheetView topLeftCell="A22" zoomScale="85" zoomScaleNormal="85" workbookViewId="0">
      <selection activeCell="K176" sqref="K176"/>
    </sheetView>
  </sheetViews>
  <sheetFormatPr defaultColWidth="9.140625" defaultRowHeight="15" x14ac:dyDescent="0.25"/>
  <cols>
    <col min="1" max="1" width="12.28515625" style="58" customWidth="1"/>
    <col min="2" max="2" width="25.28515625" style="58" customWidth="1"/>
    <col min="3" max="3" width="16.28515625" style="58" customWidth="1"/>
    <col min="4" max="4" width="16.140625" style="58" customWidth="1"/>
    <col min="5" max="5" width="15.140625" style="58" customWidth="1"/>
    <col min="6" max="6" width="15.7109375" style="58" customWidth="1"/>
    <col min="7" max="7" width="14.5703125" style="58" customWidth="1"/>
    <col min="8" max="8" width="15.85546875" style="58" customWidth="1"/>
    <col min="9" max="9" width="9.140625" style="58"/>
    <col min="10" max="10" width="10.28515625" style="58" bestFit="1" customWidth="1"/>
    <col min="11" max="11" width="9.140625" style="58"/>
    <col min="12" max="12" width="22.42578125" style="58" customWidth="1"/>
    <col min="13" max="13" width="26" style="58" customWidth="1"/>
    <col min="14" max="14" width="51.5703125" style="58" customWidth="1"/>
    <col min="15" max="15" width="9.28515625" style="58" customWidth="1"/>
    <col min="16" max="16" width="11.85546875" style="58" customWidth="1"/>
    <col min="17" max="17" width="9.140625" style="58"/>
    <col min="18" max="18" width="10.85546875" style="58" customWidth="1"/>
    <col min="19" max="16384" width="9.140625" style="58"/>
  </cols>
  <sheetData>
    <row r="1" spans="1:14" ht="23.25" x14ac:dyDescent="0.35">
      <c r="A1" s="169" t="s">
        <v>103</v>
      </c>
      <c r="B1" s="169"/>
      <c r="C1" s="169"/>
      <c r="D1" s="169"/>
      <c r="E1" s="169"/>
      <c r="F1" s="169"/>
      <c r="G1" s="169"/>
      <c r="H1" s="169"/>
    </row>
    <row r="2" spans="1:14" ht="15.75" x14ac:dyDescent="0.25">
      <c r="A2" s="75" t="s">
        <v>36</v>
      </c>
      <c r="B2" s="75"/>
      <c r="C2" s="75"/>
      <c r="D2" s="75"/>
      <c r="E2" s="75"/>
      <c r="F2" s="1"/>
      <c r="G2" s="75"/>
      <c r="H2" s="75"/>
    </row>
    <row r="3" spans="1:14" ht="18" customHeight="1" x14ac:dyDescent="0.3">
      <c r="A3" s="170" t="s">
        <v>100</v>
      </c>
      <c r="B3" s="170"/>
      <c r="C3" s="170"/>
      <c r="D3" s="170"/>
      <c r="E3" s="170"/>
      <c r="F3" s="170"/>
      <c r="G3" s="170"/>
      <c r="H3" s="170"/>
    </row>
    <row r="4" spans="1:14" x14ac:dyDescent="0.25">
      <c r="D4" s="85" t="s">
        <v>96</v>
      </c>
    </row>
    <row r="5" spans="1:14" x14ac:dyDescent="0.25">
      <c r="B5" s="3" t="s">
        <v>9</v>
      </c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171" t="s">
        <v>2</v>
      </c>
      <c r="C8" s="50" t="s">
        <v>3</v>
      </c>
      <c r="D8" s="7" t="s">
        <v>3</v>
      </c>
      <c r="E8" s="171" t="s">
        <v>5</v>
      </c>
      <c r="F8" s="171" t="s">
        <v>6</v>
      </c>
      <c r="G8" s="171" t="s">
        <v>7</v>
      </c>
      <c r="H8" s="171" t="s">
        <v>8</v>
      </c>
    </row>
    <row r="9" spans="1:14" ht="12" customHeight="1" thickBot="1" x14ac:dyDescent="0.3">
      <c r="B9" s="172"/>
      <c r="C9" s="51" t="s">
        <v>35</v>
      </c>
      <c r="D9" s="9" t="s">
        <v>4</v>
      </c>
      <c r="E9" s="172"/>
      <c r="F9" s="172"/>
      <c r="G9" s="172"/>
      <c r="H9" s="172"/>
    </row>
    <row r="10" spans="1:14" ht="15.75" x14ac:dyDescent="0.25">
      <c r="A10" s="8">
        <f>COUNTIF(B25:H157,B10)</f>
        <v>0</v>
      </c>
      <c r="B10" t="s">
        <v>117</v>
      </c>
      <c r="C10" s="11">
        <v>2</v>
      </c>
      <c r="D10" s="11"/>
      <c r="E10" s="10">
        <f t="shared" ref="E10:E24" si="0">C10+D10</f>
        <v>2</v>
      </c>
      <c r="F10" s="10">
        <f>ROUND(E10*15*0.15,0)</f>
        <v>5</v>
      </c>
      <c r="G10" s="74"/>
      <c r="H10" s="10"/>
      <c r="I10" s="58">
        <f>E10*15</f>
        <v>30</v>
      </c>
      <c r="J10" s="58">
        <f>A10-I10</f>
        <v>-30</v>
      </c>
      <c r="N10" s="89" t="str">
        <f>A1</f>
        <v>ΤΕΧΝΙΚΟΣ ΔΑΣΙΚΗΣ ΠΡΟΣΤΑΣΙΑΣ</v>
      </c>
    </row>
    <row r="11" spans="1:14" ht="15.75" x14ac:dyDescent="0.25">
      <c r="A11" s="8">
        <f>COUNTIF(B26:H158,B11)</f>
        <v>0</v>
      </c>
      <c r="B11" t="s">
        <v>118</v>
      </c>
      <c r="C11" s="10">
        <v>4</v>
      </c>
      <c r="D11" s="10"/>
      <c r="E11" s="10">
        <f t="shared" si="0"/>
        <v>4</v>
      </c>
      <c r="F11" s="10">
        <f>ROUND(E11*15*0.15,0)</f>
        <v>9</v>
      </c>
      <c r="G11" s="94"/>
      <c r="H11" s="10"/>
      <c r="I11" s="58">
        <f t="shared" ref="I11:I24" si="1">E11*15</f>
        <v>60</v>
      </c>
      <c r="J11" s="58">
        <f t="shared" ref="J11:J24" si="2">A11-I11</f>
        <v>-60</v>
      </c>
      <c r="N11" s="90"/>
    </row>
    <row r="12" spans="1:14" ht="15.75" x14ac:dyDescent="0.25">
      <c r="A12" s="8">
        <f>COUNTIF(B26:H158,B12)</f>
        <v>0</v>
      </c>
      <c r="B12" t="s">
        <v>119</v>
      </c>
      <c r="C12" s="10">
        <v>2</v>
      </c>
      <c r="D12" s="10"/>
      <c r="E12" s="10">
        <f t="shared" si="0"/>
        <v>2</v>
      </c>
      <c r="F12" s="10">
        <f t="shared" ref="F12:F24" si="3">ROUND(E12*15*0.15,0)</f>
        <v>5</v>
      </c>
      <c r="G12" s="94"/>
      <c r="H12" s="94"/>
      <c r="I12" s="58">
        <f t="shared" si="1"/>
        <v>30</v>
      </c>
      <c r="J12" s="58">
        <f t="shared" si="2"/>
        <v>-30</v>
      </c>
      <c r="N12" s="90" t="str">
        <f>A3</f>
        <v>Α’ Εξάμηνο   -  ΑΙΘΟΥΣΑ : 33</v>
      </c>
    </row>
    <row r="13" spans="1:14" ht="15.75" x14ac:dyDescent="0.25">
      <c r="A13" s="8">
        <f>COUNTIF(B26:H158,B13)</f>
        <v>0</v>
      </c>
      <c r="B13" t="s">
        <v>120</v>
      </c>
      <c r="C13" s="10">
        <v>2</v>
      </c>
      <c r="D13" s="10"/>
      <c r="E13" s="10">
        <f t="shared" si="0"/>
        <v>2</v>
      </c>
      <c r="F13" s="10">
        <f t="shared" si="3"/>
        <v>5</v>
      </c>
      <c r="G13" s="10"/>
      <c r="H13" s="12"/>
      <c r="I13" s="58">
        <f t="shared" si="1"/>
        <v>30</v>
      </c>
      <c r="J13" s="58">
        <f t="shared" si="2"/>
        <v>-30</v>
      </c>
      <c r="N13" s="90"/>
    </row>
    <row r="14" spans="1:14" s="112" customFormat="1" ht="15.75" x14ac:dyDescent="0.25">
      <c r="A14" s="8">
        <f>COUNTIF(B26:H158,B14)</f>
        <v>0</v>
      </c>
      <c r="B14" s="112" t="s">
        <v>147</v>
      </c>
      <c r="C14" s="94">
        <v>1</v>
      </c>
      <c r="D14" s="94"/>
      <c r="E14" s="94">
        <f t="shared" si="0"/>
        <v>1</v>
      </c>
      <c r="F14" s="94">
        <f t="shared" si="3"/>
        <v>2</v>
      </c>
      <c r="G14" s="94"/>
      <c r="H14" s="12"/>
      <c r="I14" s="76">
        <f t="shared" si="1"/>
        <v>15</v>
      </c>
      <c r="J14" s="112">
        <f t="shared" si="2"/>
        <v>-15</v>
      </c>
      <c r="N14" s="90"/>
    </row>
    <row r="15" spans="1:14" ht="28.5" customHeight="1" x14ac:dyDescent="0.25">
      <c r="A15" s="8">
        <f>COUNTIF(B26:H158,B15)</f>
        <v>0</v>
      </c>
      <c r="B15" s="112" t="s">
        <v>148</v>
      </c>
      <c r="C15" s="10"/>
      <c r="D15" s="10">
        <v>2</v>
      </c>
      <c r="E15" s="10">
        <f>C15+D15</f>
        <v>2</v>
      </c>
      <c r="F15" s="10">
        <f t="shared" si="3"/>
        <v>5</v>
      </c>
      <c r="G15" s="10"/>
      <c r="H15" s="10"/>
      <c r="I15" s="58">
        <f t="shared" si="1"/>
        <v>30</v>
      </c>
      <c r="J15" s="58">
        <f t="shared" si="2"/>
        <v>-30</v>
      </c>
      <c r="N15" s="90" t="str">
        <f>D4</f>
        <v>ΣΧΟΛΙΚΗ ΧΡΟΝΙΑ 2020-2021</v>
      </c>
    </row>
    <row r="16" spans="1:14" s="112" customFormat="1" ht="28.5" customHeight="1" x14ac:dyDescent="0.25">
      <c r="A16" s="8">
        <f>COUNTIF(B26:H158,B16)</f>
        <v>0</v>
      </c>
      <c r="B16" s="112" t="s">
        <v>149</v>
      </c>
      <c r="C16" s="94">
        <v>1</v>
      </c>
      <c r="D16" s="94"/>
      <c r="E16" s="94">
        <f>C16+D16</f>
        <v>1</v>
      </c>
      <c r="F16" s="94">
        <f>ROUND(E16*15*0.15,0)</f>
        <v>2</v>
      </c>
      <c r="G16" s="94"/>
      <c r="H16" s="94"/>
      <c r="I16" s="112">
        <f>E16*15</f>
        <v>15</v>
      </c>
      <c r="J16" s="112">
        <f>A16-I16</f>
        <v>-15</v>
      </c>
      <c r="N16" s="90"/>
    </row>
    <row r="17" spans="1:14" ht="16.5" thickBot="1" x14ac:dyDescent="0.3">
      <c r="A17" s="8">
        <f>COUNTIF(B26:H158,B17)</f>
        <v>0</v>
      </c>
      <c r="B17" s="112" t="s">
        <v>150</v>
      </c>
      <c r="C17" s="10"/>
      <c r="D17" s="10">
        <v>1</v>
      </c>
      <c r="E17" s="10">
        <f t="shared" si="0"/>
        <v>1</v>
      </c>
      <c r="F17" s="10">
        <f t="shared" si="3"/>
        <v>2</v>
      </c>
      <c r="G17" s="10"/>
      <c r="H17" s="10"/>
      <c r="I17" s="58">
        <f t="shared" si="1"/>
        <v>15</v>
      </c>
      <c r="J17" s="58">
        <f t="shared" si="2"/>
        <v>-15</v>
      </c>
      <c r="N17" s="91"/>
    </row>
    <row r="18" spans="1:14" ht="27.75" customHeight="1" x14ac:dyDescent="0.25">
      <c r="A18" s="8">
        <f>COUNTIF(B26:H158,B18)</f>
        <v>0</v>
      </c>
      <c r="B18" t="s">
        <v>37</v>
      </c>
      <c r="C18" s="10">
        <v>2</v>
      </c>
      <c r="D18" s="10"/>
      <c r="E18" s="10">
        <f t="shared" si="0"/>
        <v>2</v>
      </c>
      <c r="F18" s="10">
        <f t="shared" si="3"/>
        <v>5</v>
      </c>
      <c r="G18" s="10"/>
      <c r="H18" s="10"/>
      <c r="I18" s="58">
        <f t="shared" si="1"/>
        <v>30</v>
      </c>
      <c r="J18" s="58">
        <f t="shared" si="2"/>
        <v>-30</v>
      </c>
    </row>
    <row r="19" spans="1:14" x14ac:dyDescent="0.25">
      <c r="A19" s="8">
        <f>COUNTIF(B26:H158,B19)</f>
        <v>0</v>
      </c>
      <c r="B19" t="s">
        <v>46</v>
      </c>
      <c r="C19" s="10"/>
      <c r="D19" s="10">
        <v>3</v>
      </c>
      <c r="E19" s="10">
        <f t="shared" si="0"/>
        <v>3</v>
      </c>
      <c r="F19" s="10">
        <f t="shared" si="3"/>
        <v>7</v>
      </c>
      <c r="G19" s="10"/>
      <c r="H19" s="10"/>
      <c r="I19" s="58">
        <f t="shared" si="1"/>
        <v>45</v>
      </c>
      <c r="J19" s="58">
        <f t="shared" si="2"/>
        <v>-45</v>
      </c>
    </row>
    <row r="20" spans="1:14" x14ac:dyDescent="0.25">
      <c r="A20" s="8"/>
      <c r="B20" s="10"/>
      <c r="C20" s="10"/>
      <c r="D20" s="10"/>
      <c r="E20" s="10">
        <f t="shared" si="0"/>
        <v>0</v>
      </c>
      <c r="F20" s="10">
        <f t="shared" si="3"/>
        <v>0</v>
      </c>
      <c r="G20" s="10"/>
      <c r="H20" s="10"/>
      <c r="I20" s="58">
        <f t="shared" si="1"/>
        <v>0</v>
      </c>
      <c r="J20" s="58">
        <f t="shared" si="2"/>
        <v>0</v>
      </c>
    </row>
    <row r="21" spans="1:14" x14ac:dyDescent="0.25">
      <c r="A21" s="8"/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58">
        <f t="shared" si="1"/>
        <v>0</v>
      </c>
      <c r="J21" s="58">
        <f t="shared" si="2"/>
        <v>0</v>
      </c>
    </row>
    <row r="22" spans="1:14" x14ac:dyDescent="0.25">
      <c r="A22" s="8"/>
      <c r="B22" s="10"/>
      <c r="C22" s="10"/>
      <c r="D22" s="10"/>
      <c r="E22" s="10">
        <f t="shared" si="0"/>
        <v>0</v>
      </c>
      <c r="F22" s="10">
        <f t="shared" si="3"/>
        <v>0</v>
      </c>
      <c r="G22" s="12"/>
      <c r="H22" s="12"/>
      <c r="I22" s="58">
        <f t="shared" si="1"/>
        <v>0</v>
      </c>
      <c r="J22" s="58">
        <f t="shared" si="2"/>
        <v>0</v>
      </c>
    </row>
    <row r="23" spans="1:14" x14ac:dyDescent="0.25">
      <c r="A23" s="8"/>
      <c r="B23" s="10"/>
      <c r="C23" s="10"/>
      <c r="D23" s="10"/>
      <c r="E23" s="10">
        <f t="shared" si="0"/>
        <v>0</v>
      </c>
      <c r="F23" s="10">
        <f t="shared" si="3"/>
        <v>0</v>
      </c>
      <c r="G23" s="10"/>
      <c r="H23" s="10"/>
      <c r="I23" s="58">
        <f t="shared" si="1"/>
        <v>0</v>
      </c>
      <c r="J23" s="58">
        <f t="shared" si="2"/>
        <v>0</v>
      </c>
    </row>
    <row r="24" spans="1:14" x14ac:dyDescent="0.25">
      <c r="A24" s="8"/>
      <c r="B24" s="10"/>
      <c r="C24" s="10"/>
      <c r="D24" s="10"/>
      <c r="E24" s="10">
        <f t="shared" si="0"/>
        <v>0</v>
      </c>
      <c r="F24" s="10">
        <f t="shared" si="3"/>
        <v>0</v>
      </c>
      <c r="G24" s="10"/>
      <c r="H24" s="10"/>
      <c r="I24" s="58">
        <f t="shared" si="1"/>
        <v>0</v>
      </c>
      <c r="J24" s="58">
        <f t="shared" si="2"/>
        <v>0</v>
      </c>
    </row>
    <row r="25" spans="1:14" x14ac:dyDescent="0.25">
      <c r="A25" s="58">
        <f>SUM(A10:A24)</f>
        <v>0</v>
      </c>
      <c r="C25" s="58">
        <f>SUM(C10:C24)</f>
        <v>14</v>
      </c>
      <c r="D25" s="58">
        <f>SUM(D12:D24)</f>
        <v>6</v>
      </c>
    </row>
    <row r="27" spans="1:14" x14ac:dyDescent="0.25">
      <c r="E27" s="112" t="s">
        <v>121</v>
      </c>
    </row>
    <row r="29" spans="1:14" ht="15.75" x14ac:dyDescent="0.25">
      <c r="A29" s="58">
        <v>1</v>
      </c>
      <c r="B29" s="5" t="s">
        <v>0</v>
      </c>
      <c r="C29" s="5" t="s">
        <v>1</v>
      </c>
      <c r="D29" s="5" t="e">
        <f>#REF!</f>
        <v>#REF!</v>
      </c>
      <c r="E29" s="5" t="e">
        <f>#REF!</f>
        <v>#REF!</v>
      </c>
      <c r="F29" s="5" t="e">
        <f>#REF!</f>
        <v>#REF!</v>
      </c>
      <c r="G29" s="5" t="e">
        <f>#REF!</f>
        <v>#REF!</v>
      </c>
      <c r="H29" s="5" t="e">
        <f>#REF!</f>
        <v>#REF!</v>
      </c>
    </row>
    <row r="30" spans="1:14" x14ac:dyDescent="0.25">
      <c r="B30" s="6">
        <v>1</v>
      </c>
      <c r="C30" s="15" t="s">
        <v>11</v>
      </c>
      <c r="D30" s="66"/>
      <c r="E30" s="66"/>
      <c r="F30" s="27"/>
      <c r="G30" s="27"/>
      <c r="H30" s="27"/>
    </row>
    <row r="31" spans="1:14" x14ac:dyDescent="0.25">
      <c r="B31" s="6">
        <v>2</v>
      </c>
      <c r="C31" s="15" t="s">
        <v>12</v>
      </c>
      <c r="D31" s="66"/>
      <c r="E31" s="66"/>
      <c r="F31" s="27"/>
      <c r="G31" s="27"/>
      <c r="H31" s="27"/>
    </row>
    <row r="32" spans="1:14" x14ac:dyDescent="0.25">
      <c r="B32" s="6">
        <v>3</v>
      </c>
      <c r="C32" s="15" t="s">
        <v>13</v>
      </c>
      <c r="D32" s="66"/>
      <c r="E32" s="66"/>
      <c r="F32" s="27"/>
      <c r="G32" s="27"/>
      <c r="H32" s="27"/>
      <c r="L32" s="64"/>
    </row>
    <row r="33" spans="1:8" x14ac:dyDescent="0.25">
      <c r="B33" s="6">
        <v>4</v>
      </c>
      <c r="C33" s="15" t="s">
        <v>14</v>
      </c>
      <c r="D33" s="66"/>
      <c r="E33" s="66"/>
      <c r="F33" s="27"/>
      <c r="G33" s="27"/>
      <c r="H33" s="27"/>
    </row>
    <row r="34" spans="1:8" x14ac:dyDescent="0.25">
      <c r="B34" s="77">
        <v>5</v>
      </c>
      <c r="C34" s="15" t="s">
        <v>15</v>
      </c>
      <c r="D34" s="66"/>
      <c r="E34" s="66"/>
      <c r="F34" s="27"/>
      <c r="G34" s="27"/>
      <c r="H34" s="27"/>
    </row>
    <row r="36" spans="1:8" ht="15.75" x14ac:dyDescent="0.25">
      <c r="A36" s="58">
        <v>2</v>
      </c>
      <c r="B36" s="5" t="s">
        <v>0</v>
      </c>
      <c r="C36" s="5" t="s">
        <v>1</v>
      </c>
      <c r="D36" s="5" t="e">
        <f>#REF!</f>
        <v>#REF!</v>
      </c>
      <c r="E36" s="5" t="e">
        <f>#REF!</f>
        <v>#REF!</v>
      </c>
      <c r="F36" s="5" t="e">
        <f>#REF!</f>
        <v>#REF!</v>
      </c>
      <c r="G36" s="5" t="e">
        <f>#REF!</f>
        <v>#REF!</v>
      </c>
      <c r="H36" s="5" t="e">
        <f>#REF!</f>
        <v>#REF!</v>
      </c>
    </row>
    <row r="37" spans="1:8" x14ac:dyDescent="0.25">
      <c r="B37" s="6">
        <v>1</v>
      </c>
      <c r="C37" s="15" t="s">
        <v>11</v>
      </c>
      <c r="D37" s="27"/>
      <c r="E37" s="27"/>
      <c r="F37" s="27"/>
      <c r="G37" s="27"/>
      <c r="H37" s="27"/>
    </row>
    <row r="38" spans="1:8" x14ac:dyDescent="0.25">
      <c r="B38" s="6">
        <v>2</v>
      </c>
      <c r="C38" s="15" t="s">
        <v>12</v>
      </c>
      <c r="D38" s="27"/>
      <c r="E38" s="27"/>
      <c r="F38" s="27"/>
      <c r="G38" s="27"/>
      <c r="H38" s="27"/>
    </row>
    <row r="39" spans="1:8" x14ac:dyDescent="0.25">
      <c r="B39" s="6">
        <v>3</v>
      </c>
      <c r="C39" s="15" t="s">
        <v>13</v>
      </c>
      <c r="D39" s="27"/>
      <c r="E39" s="27"/>
      <c r="F39" s="27"/>
      <c r="G39" s="27"/>
      <c r="H39" s="27"/>
    </row>
    <row r="40" spans="1:8" x14ac:dyDescent="0.25">
      <c r="B40" s="6">
        <v>4</v>
      </c>
      <c r="C40" s="15" t="s">
        <v>14</v>
      </c>
      <c r="D40" s="27"/>
      <c r="E40" s="27"/>
      <c r="F40" s="27"/>
      <c r="G40" s="27"/>
      <c r="H40" s="27"/>
    </row>
    <row r="41" spans="1:8" x14ac:dyDescent="0.25">
      <c r="B41" s="77">
        <v>5</v>
      </c>
      <c r="C41" s="15" t="s">
        <v>15</v>
      </c>
      <c r="D41" s="2"/>
      <c r="E41" s="2"/>
      <c r="F41" s="2"/>
      <c r="G41" s="2"/>
      <c r="H41" s="2"/>
    </row>
    <row r="43" spans="1:8" ht="15.75" x14ac:dyDescent="0.25">
      <c r="A43" s="58">
        <v>3</v>
      </c>
      <c r="B43" s="5" t="s">
        <v>0</v>
      </c>
      <c r="C43" s="5" t="s">
        <v>1</v>
      </c>
      <c r="D43" s="5" t="e">
        <f>#REF!</f>
        <v>#REF!</v>
      </c>
      <c r="E43" s="5" t="e">
        <f>#REF!</f>
        <v>#REF!</v>
      </c>
      <c r="F43" s="5" t="e">
        <f>#REF!</f>
        <v>#REF!</v>
      </c>
      <c r="G43" s="5" t="e">
        <f>#REF!</f>
        <v>#REF!</v>
      </c>
      <c r="H43" s="5" t="e">
        <f>#REF!</f>
        <v>#REF!</v>
      </c>
    </row>
    <row r="44" spans="1:8" x14ac:dyDescent="0.25">
      <c r="B44" s="6">
        <v>1</v>
      </c>
      <c r="C44" s="15" t="s">
        <v>11</v>
      </c>
      <c r="D44" s="27"/>
      <c r="E44" s="27"/>
      <c r="F44" s="27"/>
      <c r="G44" s="27"/>
      <c r="H44" s="27"/>
    </row>
    <row r="45" spans="1:8" x14ac:dyDescent="0.25">
      <c r="B45" s="6">
        <v>2</v>
      </c>
      <c r="C45" s="15" t="s">
        <v>12</v>
      </c>
      <c r="D45" s="27"/>
      <c r="E45" s="27"/>
      <c r="F45" s="27"/>
      <c r="G45" s="27"/>
      <c r="H45" s="27"/>
    </row>
    <row r="46" spans="1:8" x14ac:dyDescent="0.25">
      <c r="B46" s="6">
        <v>3</v>
      </c>
      <c r="C46" s="15" t="s">
        <v>13</v>
      </c>
      <c r="D46" s="27"/>
      <c r="E46" s="27"/>
      <c r="F46" s="27"/>
      <c r="G46" s="27"/>
      <c r="H46" s="27"/>
    </row>
    <row r="47" spans="1:8" x14ac:dyDescent="0.25">
      <c r="B47" s="6">
        <v>4</v>
      </c>
      <c r="C47" s="15" t="s">
        <v>14</v>
      </c>
      <c r="D47" s="27"/>
      <c r="E47" s="27"/>
      <c r="F47" s="27"/>
      <c r="G47" s="27"/>
      <c r="H47" s="27"/>
    </row>
    <row r="48" spans="1:8" x14ac:dyDescent="0.25">
      <c r="B48" s="77">
        <v>5</v>
      </c>
      <c r="C48" s="15" t="s">
        <v>15</v>
      </c>
      <c r="D48" s="27"/>
      <c r="E48" s="27"/>
      <c r="F48" s="27"/>
      <c r="G48" s="27"/>
      <c r="H48" s="27"/>
    </row>
    <row r="50" spans="1:8" ht="15.75" x14ac:dyDescent="0.25">
      <c r="B50" s="5" t="s">
        <v>0</v>
      </c>
      <c r="C50" s="5" t="s">
        <v>1</v>
      </c>
      <c r="D50" s="5" t="e">
        <f>#REF!</f>
        <v>#REF!</v>
      </c>
      <c r="E50" s="5" t="e">
        <f>#REF!</f>
        <v>#REF!</v>
      </c>
      <c r="F50" s="5" t="e">
        <f>#REF!</f>
        <v>#REF!</v>
      </c>
      <c r="G50" s="5" t="e">
        <f>#REF!</f>
        <v>#REF!</v>
      </c>
      <c r="H50" s="5" t="e">
        <f>#REF!</f>
        <v>#REF!</v>
      </c>
    </row>
    <row r="51" spans="1:8" x14ac:dyDescent="0.25">
      <c r="A51" s="58">
        <v>4</v>
      </c>
      <c r="B51" s="6">
        <v>1</v>
      </c>
      <c r="C51" s="15" t="s">
        <v>11</v>
      </c>
      <c r="D51" s="27"/>
      <c r="E51" s="27"/>
      <c r="F51" s="27"/>
      <c r="G51" s="27"/>
      <c r="H51" s="27"/>
    </row>
    <row r="52" spans="1:8" x14ac:dyDescent="0.25">
      <c r="B52" s="6">
        <v>2</v>
      </c>
      <c r="C52" s="15" t="s">
        <v>12</v>
      </c>
      <c r="D52" s="27"/>
      <c r="E52" s="27"/>
      <c r="F52" s="27"/>
      <c r="G52" s="27"/>
      <c r="H52" s="27"/>
    </row>
    <row r="53" spans="1:8" x14ac:dyDescent="0.25">
      <c r="B53" s="6">
        <v>3</v>
      </c>
      <c r="C53" s="15" t="s">
        <v>13</v>
      </c>
      <c r="D53" s="27"/>
      <c r="E53" s="27"/>
      <c r="F53" s="27"/>
      <c r="G53" s="27"/>
      <c r="H53" s="27"/>
    </row>
    <row r="54" spans="1:8" x14ac:dyDescent="0.25">
      <c r="B54" s="6">
        <v>4</v>
      </c>
      <c r="C54" s="15" t="s">
        <v>14</v>
      </c>
      <c r="D54" s="27"/>
      <c r="E54" s="27"/>
      <c r="F54" s="27"/>
      <c r="G54" s="27"/>
      <c r="H54" s="27"/>
    </row>
    <row r="55" spans="1:8" x14ac:dyDescent="0.25">
      <c r="B55" s="77">
        <v>5</v>
      </c>
      <c r="C55" s="15" t="s">
        <v>15</v>
      </c>
      <c r="D55" s="27"/>
      <c r="E55" s="27"/>
      <c r="F55" s="27"/>
      <c r="G55" s="27"/>
      <c r="H55" s="27"/>
    </row>
    <row r="56" spans="1:8" ht="15.75" x14ac:dyDescent="0.25">
      <c r="A56" s="58">
        <v>5</v>
      </c>
      <c r="B56" s="5" t="s">
        <v>0</v>
      </c>
      <c r="C56" s="5" t="s">
        <v>1</v>
      </c>
      <c r="D56" s="5" t="e">
        <f>#REF!</f>
        <v>#REF!</v>
      </c>
      <c r="E56" s="5" t="e">
        <f>#REF!</f>
        <v>#REF!</v>
      </c>
      <c r="F56" s="5" t="e">
        <f>#REF!</f>
        <v>#REF!</v>
      </c>
      <c r="G56" s="5" t="e">
        <f>#REF!</f>
        <v>#REF!</v>
      </c>
      <c r="H56" s="5" t="e">
        <f>#REF!</f>
        <v>#REF!</v>
      </c>
    </row>
    <row r="57" spans="1:8" x14ac:dyDescent="0.25">
      <c r="B57" s="6">
        <v>1</v>
      </c>
      <c r="C57" s="15" t="s">
        <v>11</v>
      </c>
      <c r="D57" s="27"/>
      <c r="E57" s="27"/>
      <c r="F57" s="66" t="s">
        <v>151</v>
      </c>
      <c r="G57" s="27"/>
      <c r="H57" s="27"/>
    </row>
    <row r="58" spans="1:8" x14ac:dyDescent="0.25">
      <c r="B58" s="6">
        <v>2</v>
      </c>
      <c r="C58" s="15" t="s">
        <v>12</v>
      </c>
      <c r="D58" s="27"/>
      <c r="E58" s="27"/>
      <c r="F58" s="27"/>
      <c r="G58" s="27"/>
      <c r="H58" s="27"/>
    </row>
    <row r="59" spans="1:8" x14ac:dyDescent="0.25">
      <c r="B59" s="6">
        <v>3</v>
      </c>
      <c r="C59" s="15" t="s">
        <v>13</v>
      </c>
      <c r="D59" s="27"/>
      <c r="E59" s="27"/>
      <c r="F59" s="27"/>
      <c r="G59" s="27"/>
      <c r="H59" s="27"/>
    </row>
    <row r="60" spans="1:8" x14ac:dyDescent="0.25">
      <c r="B60" s="6">
        <v>4</v>
      </c>
      <c r="C60" s="15" t="s">
        <v>14</v>
      </c>
      <c r="D60" s="27"/>
      <c r="E60" s="27"/>
      <c r="F60" s="27"/>
      <c r="G60" s="27"/>
      <c r="H60" s="27"/>
    </row>
    <row r="61" spans="1:8" x14ac:dyDescent="0.25">
      <c r="B61" s="77">
        <v>5</v>
      </c>
      <c r="C61" s="15" t="s">
        <v>15</v>
      </c>
      <c r="D61" s="27"/>
      <c r="E61" s="27"/>
      <c r="F61" s="27"/>
      <c r="G61" s="27"/>
      <c r="H61" s="27"/>
    </row>
    <row r="63" spans="1:8" ht="15.75" x14ac:dyDescent="0.25">
      <c r="A63" s="58">
        <v>6</v>
      </c>
      <c r="B63" s="5" t="s">
        <v>0</v>
      </c>
      <c r="C63" s="5" t="s">
        <v>1</v>
      </c>
      <c r="D63" s="5" t="e">
        <f>#REF!</f>
        <v>#REF!</v>
      </c>
      <c r="E63" s="5" t="e">
        <f>#REF!</f>
        <v>#REF!</v>
      </c>
      <c r="F63" s="5" t="e">
        <f>#REF!</f>
        <v>#REF!</v>
      </c>
      <c r="G63" s="5" t="e">
        <f>#REF!</f>
        <v>#REF!</v>
      </c>
      <c r="H63" s="5" t="e">
        <f>#REF!</f>
        <v>#REF!</v>
      </c>
    </row>
    <row r="64" spans="1:8" x14ac:dyDescent="0.25">
      <c r="B64" s="6">
        <v>1</v>
      </c>
      <c r="C64" s="15" t="s">
        <v>11</v>
      </c>
      <c r="D64" s="27"/>
      <c r="E64" s="27"/>
      <c r="F64" s="27"/>
      <c r="G64" s="27"/>
      <c r="H64" s="27"/>
    </row>
    <row r="65" spans="1:10" x14ac:dyDescent="0.25">
      <c r="B65" s="6">
        <v>2</v>
      </c>
      <c r="C65" s="15" t="s">
        <v>12</v>
      </c>
      <c r="D65" s="27"/>
      <c r="E65" s="27"/>
      <c r="F65" s="27"/>
      <c r="G65" s="27"/>
      <c r="H65" s="27"/>
    </row>
    <row r="66" spans="1:10" x14ac:dyDescent="0.25">
      <c r="B66" s="6">
        <v>3</v>
      </c>
      <c r="C66" s="15" t="s">
        <v>13</v>
      </c>
      <c r="D66" s="27"/>
      <c r="E66" s="27"/>
      <c r="F66" s="27"/>
      <c r="G66" s="27"/>
      <c r="H66" s="27"/>
    </row>
    <row r="67" spans="1:10" x14ac:dyDescent="0.25">
      <c r="B67" s="6">
        <v>4</v>
      </c>
      <c r="C67" s="15" t="s">
        <v>14</v>
      </c>
      <c r="D67" s="27"/>
      <c r="E67" s="27"/>
      <c r="F67" s="27"/>
      <c r="G67" s="27"/>
      <c r="H67" s="27"/>
    </row>
    <row r="68" spans="1:10" x14ac:dyDescent="0.25">
      <c r="B68" s="77">
        <v>5</v>
      </c>
      <c r="C68" s="15" t="s">
        <v>15</v>
      </c>
      <c r="D68" s="27"/>
      <c r="E68" s="27"/>
      <c r="F68" s="27"/>
      <c r="G68" s="27"/>
      <c r="H68" s="27"/>
    </row>
    <row r="70" spans="1:10" ht="15.75" x14ac:dyDescent="0.25">
      <c r="A70" s="58">
        <v>7</v>
      </c>
      <c r="B70" s="5" t="s">
        <v>0</v>
      </c>
      <c r="C70" s="5" t="s">
        <v>1</v>
      </c>
      <c r="D70" s="5" t="e">
        <f>#REF!</f>
        <v>#REF!</v>
      </c>
      <c r="E70" s="5" t="e">
        <f>#REF!</f>
        <v>#REF!</v>
      </c>
      <c r="F70" s="5" t="e">
        <f>#REF!</f>
        <v>#REF!</v>
      </c>
      <c r="G70" s="5" t="e">
        <f>#REF!</f>
        <v>#REF!</v>
      </c>
      <c r="H70" s="5" t="e">
        <f>#REF!</f>
        <v>#REF!</v>
      </c>
    </row>
    <row r="71" spans="1:10" x14ac:dyDescent="0.25">
      <c r="B71" s="6">
        <v>1</v>
      </c>
      <c r="C71" s="15" t="s">
        <v>11</v>
      </c>
      <c r="D71" s="27"/>
      <c r="E71" s="27"/>
      <c r="F71" s="27"/>
      <c r="G71" s="27"/>
      <c r="H71" s="27"/>
    </row>
    <row r="72" spans="1:10" x14ac:dyDescent="0.25">
      <c r="B72" s="6">
        <v>2</v>
      </c>
      <c r="C72" s="15" t="s">
        <v>12</v>
      </c>
      <c r="D72" s="27"/>
      <c r="E72" s="27"/>
      <c r="F72" s="27"/>
      <c r="G72" s="27"/>
      <c r="H72" s="27"/>
    </row>
    <row r="73" spans="1:10" x14ac:dyDescent="0.25">
      <c r="B73" s="6">
        <v>3</v>
      </c>
      <c r="C73" s="15" t="s">
        <v>13</v>
      </c>
      <c r="D73" s="27"/>
      <c r="E73" s="27"/>
      <c r="F73" s="27"/>
      <c r="G73" s="27"/>
      <c r="H73" s="27"/>
    </row>
    <row r="74" spans="1:10" x14ac:dyDescent="0.25">
      <c r="B74" s="6">
        <v>4</v>
      </c>
      <c r="C74" s="15" t="s">
        <v>14</v>
      </c>
      <c r="D74" s="27"/>
      <c r="E74" s="27"/>
      <c r="F74" s="27"/>
      <c r="G74" s="27"/>
      <c r="H74" s="27"/>
    </row>
    <row r="75" spans="1:10" x14ac:dyDescent="0.25">
      <c r="B75" s="77">
        <v>5</v>
      </c>
      <c r="C75" s="15" t="s">
        <v>15</v>
      </c>
      <c r="D75" s="27"/>
      <c r="E75" s="27"/>
      <c r="F75" s="27"/>
      <c r="G75" s="27"/>
      <c r="H75" s="27"/>
    </row>
    <row r="76" spans="1:10" x14ac:dyDescent="0.25">
      <c r="D76" s="14"/>
      <c r="E76" s="14"/>
      <c r="F76" s="14"/>
      <c r="G76" s="14"/>
      <c r="H76" s="14"/>
    </row>
    <row r="77" spans="1:10" ht="15.75" x14ac:dyDescent="0.25">
      <c r="A77" s="58">
        <v>8</v>
      </c>
      <c r="B77" s="5" t="s">
        <v>0</v>
      </c>
      <c r="C77" s="5" t="s">
        <v>1</v>
      </c>
      <c r="D77" s="5" t="e">
        <f>#REF!</f>
        <v>#REF!</v>
      </c>
      <c r="E77" s="5" t="e">
        <f>#REF!</f>
        <v>#REF!</v>
      </c>
      <c r="F77" s="5" t="e">
        <f>#REF!</f>
        <v>#REF!</v>
      </c>
      <c r="G77" s="5" t="e">
        <f>#REF!</f>
        <v>#REF!</v>
      </c>
      <c r="H77" s="5" t="e">
        <f>#REF!</f>
        <v>#REF!</v>
      </c>
    </row>
    <row r="78" spans="1:10" x14ac:dyDescent="0.25">
      <c r="B78" s="6">
        <v>1</v>
      </c>
      <c r="C78" s="15" t="s">
        <v>11</v>
      </c>
      <c r="D78" s="27"/>
      <c r="E78" s="27"/>
      <c r="F78" s="27"/>
      <c r="G78" s="27"/>
      <c r="H78" s="27"/>
    </row>
    <row r="79" spans="1:10" x14ac:dyDescent="0.25">
      <c r="B79" s="6">
        <v>2</v>
      </c>
      <c r="C79" s="15" t="s">
        <v>12</v>
      </c>
      <c r="D79" s="27"/>
      <c r="E79" s="27"/>
      <c r="F79" s="27"/>
      <c r="G79" s="27"/>
      <c r="H79" s="27"/>
    </row>
    <row r="80" spans="1:10" x14ac:dyDescent="0.25">
      <c r="B80" s="6">
        <v>3</v>
      </c>
      <c r="C80" s="15" t="s">
        <v>13</v>
      </c>
      <c r="D80" s="27"/>
      <c r="E80" s="27"/>
      <c r="F80" s="27"/>
      <c r="G80" s="27"/>
      <c r="H80" s="27"/>
      <c r="J80" s="27"/>
    </row>
    <row r="81" spans="1:8" x14ac:dyDescent="0.25">
      <c r="B81" s="6">
        <v>4</v>
      </c>
      <c r="C81" s="15" t="s">
        <v>14</v>
      </c>
      <c r="D81" s="27"/>
      <c r="E81" s="27"/>
      <c r="F81" s="27"/>
      <c r="G81" s="27"/>
      <c r="H81" s="27"/>
    </row>
    <row r="82" spans="1:8" x14ac:dyDescent="0.25">
      <c r="B82" s="77">
        <v>5</v>
      </c>
      <c r="C82" s="15" t="s">
        <v>15</v>
      </c>
      <c r="D82" s="27"/>
      <c r="E82" s="27"/>
      <c r="F82" s="27"/>
      <c r="G82" s="27"/>
    </row>
    <row r="84" spans="1:8" ht="15.75" x14ac:dyDescent="0.25">
      <c r="A84" s="58">
        <v>9</v>
      </c>
      <c r="B84" s="5" t="s">
        <v>0</v>
      </c>
      <c r="C84" s="5" t="s">
        <v>1</v>
      </c>
      <c r="D84" s="5" t="e">
        <f>#REF!</f>
        <v>#REF!</v>
      </c>
      <c r="E84" s="5" t="e">
        <f>#REF!</f>
        <v>#REF!</v>
      </c>
      <c r="F84" s="5" t="e">
        <f>#REF!</f>
        <v>#REF!</v>
      </c>
      <c r="G84" s="5" t="e">
        <f>#REF!</f>
        <v>#REF!</v>
      </c>
      <c r="H84" s="5" t="e">
        <f>#REF!</f>
        <v>#REF!</v>
      </c>
    </row>
    <row r="85" spans="1:8" x14ac:dyDescent="0.25">
      <c r="B85" s="6">
        <v>1</v>
      </c>
      <c r="C85" s="15" t="s">
        <v>11</v>
      </c>
      <c r="D85" s="27"/>
      <c r="E85" s="66"/>
      <c r="F85" s="27"/>
      <c r="G85" s="27"/>
      <c r="H85" s="27"/>
    </row>
    <row r="86" spans="1:8" x14ac:dyDescent="0.25">
      <c r="B86" s="6">
        <v>2</v>
      </c>
      <c r="C86" s="15" t="s">
        <v>12</v>
      </c>
      <c r="D86" s="27"/>
      <c r="E86" s="66"/>
      <c r="F86" s="27"/>
      <c r="G86" s="27"/>
      <c r="H86" s="27"/>
    </row>
    <row r="87" spans="1:8" x14ac:dyDescent="0.25">
      <c r="B87" s="6">
        <v>3</v>
      </c>
      <c r="C87" s="15" t="s">
        <v>13</v>
      </c>
      <c r="D87" s="27"/>
      <c r="E87" s="66"/>
      <c r="F87" s="27"/>
      <c r="G87" s="27"/>
      <c r="H87" s="27"/>
    </row>
    <row r="88" spans="1:8" x14ac:dyDescent="0.25">
      <c r="B88" s="6">
        <v>4</v>
      </c>
      <c r="C88" s="15" t="s">
        <v>14</v>
      </c>
      <c r="D88" s="27"/>
      <c r="E88" s="66"/>
      <c r="F88" s="27"/>
      <c r="G88" s="27"/>
      <c r="H88" s="27"/>
    </row>
    <row r="89" spans="1:8" x14ac:dyDescent="0.25">
      <c r="B89" s="77">
        <v>5</v>
      </c>
      <c r="C89" s="15" t="s">
        <v>15</v>
      </c>
      <c r="D89" s="27"/>
      <c r="E89" s="27"/>
      <c r="F89" s="27"/>
      <c r="G89" s="27"/>
      <c r="H89" s="27"/>
    </row>
    <row r="91" spans="1:8" ht="15.75" x14ac:dyDescent="0.25">
      <c r="A91" s="58">
        <v>10</v>
      </c>
      <c r="B91" s="156" t="s">
        <v>0</v>
      </c>
      <c r="C91" s="156" t="s">
        <v>1</v>
      </c>
      <c r="D91" s="156" t="e">
        <f>#REF!</f>
        <v>#REF!</v>
      </c>
      <c r="E91" s="156" t="e">
        <f>#REF!</f>
        <v>#REF!</v>
      </c>
      <c r="F91" s="156" t="e">
        <f>#REF!</f>
        <v>#REF!</v>
      </c>
      <c r="G91" s="156" t="e">
        <f>#REF!</f>
        <v>#REF!</v>
      </c>
      <c r="H91" s="156" t="e">
        <f>#REF!</f>
        <v>#REF!</v>
      </c>
    </row>
    <row r="92" spans="1:8" x14ac:dyDescent="0.25">
      <c r="B92" s="6">
        <v>1</v>
      </c>
      <c r="C92" s="15" t="s">
        <v>11</v>
      </c>
      <c r="D92" s="27"/>
      <c r="E92" s="27"/>
      <c r="F92" s="27"/>
      <c r="G92" s="27"/>
      <c r="H92" s="27"/>
    </row>
    <row r="93" spans="1:8" x14ac:dyDescent="0.25">
      <c r="B93" s="6">
        <v>2</v>
      </c>
      <c r="C93" s="15" t="s">
        <v>12</v>
      </c>
      <c r="D93" s="27"/>
      <c r="E93" s="27"/>
      <c r="F93" s="27"/>
      <c r="G93" s="27"/>
      <c r="H93" s="27"/>
    </row>
    <row r="94" spans="1:8" x14ac:dyDescent="0.25">
      <c r="B94" s="6">
        <v>3</v>
      </c>
      <c r="C94" s="15" t="s">
        <v>13</v>
      </c>
      <c r="D94" s="27"/>
      <c r="E94" s="27"/>
      <c r="F94" s="27"/>
      <c r="G94" s="27"/>
      <c r="H94" s="27"/>
    </row>
    <row r="95" spans="1:8" x14ac:dyDescent="0.25">
      <c r="B95" s="6">
        <v>4</v>
      </c>
      <c r="C95" s="15" t="s">
        <v>14</v>
      </c>
      <c r="D95" s="27"/>
      <c r="E95" s="27"/>
      <c r="F95" s="27"/>
      <c r="G95" s="27"/>
      <c r="H95" s="27"/>
    </row>
    <row r="96" spans="1:8" x14ac:dyDescent="0.25">
      <c r="B96" s="77">
        <v>5</v>
      </c>
      <c r="C96" s="15" t="s">
        <v>15</v>
      </c>
      <c r="D96" s="27"/>
      <c r="E96" s="27"/>
      <c r="F96" s="27"/>
      <c r="G96" s="27"/>
      <c r="H96" s="27"/>
    </row>
    <row r="98" spans="1:8" ht="15.75" x14ac:dyDescent="0.25">
      <c r="A98" s="58">
        <v>11</v>
      </c>
      <c r="B98" s="156" t="s">
        <v>0</v>
      </c>
      <c r="C98" s="156" t="s">
        <v>1</v>
      </c>
      <c r="D98" s="156" t="e">
        <f>#REF!</f>
        <v>#REF!</v>
      </c>
      <c r="E98" s="156" t="e">
        <f>#REF!</f>
        <v>#REF!</v>
      </c>
      <c r="F98" s="156" t="e">
        <f>#REF!</f>
        <v>#REF!</v>
      </c>
      <c r="G98" s="156" t="e">
        <f>#REF!</f>
        <v>#REF!</v>
      </c>
      <c r="H98" s="156" t="e">
        <f>#REF!</f>
        <v>#REF!</v>
      </c>
    </row>
    <row r="99" spans="1:8" x14ac:dyDescent="0.25">
      <c r="B99" s="6">
        <v>1</v>
      </c>
      <c r="C99" s="15" t="s">
        <v>11</v>
      </c>
      <c r="D99" s="27"/>
      <c r="E99" s="27"/>
      <c r="F99" s="27"/>
      <c r="G99" s="27"/>
      <c r="H99" s="27"/>
    </row>
    <row r="100" spans="1:8" x14ac:dyDescent="0.25">
      <c r="B100" s="6">
        <v>2</v>
      </c>
      <c r="C100" s="15" t="s">
        <v>12</v>
      </c>
      <c r="D100" s="27"/>
      <c r="E100" s="27"/>
      <c r="F100" s="27"/>
      <c r="G100" s="27"/>
      <c r="H100" s="27"/>
    </row>
    <row r="101" spans="1:8" x14ac:dyDescent="0.25">
      <c r="B101" s="6">
        <v>3</v>
      </c>
      <c r="C101" s="15" t="s">
        <v>13</v>
      </c>
      <c r="D101" s="27"/>
      <c r="E101" s="27"/>
      <c r="F101" s="27"/>
      <c r="G101" s="27"/>
      <c r="H101" s="27"/>
    </row>
    <row r="102" spans="1:8" x14ac:dyDescent="0.25">
      <c r="B102" s="6">
        <v>4</v>
      </c>
      <c r="C102" s="15" t="s">
        <v>14</v>
      </c>
      <c r="D102" s="27"/>
      <c r="E102" s="27"/>
      <c r="F102" s="27"/>
      <c r="G102" s="27"/>
      <c r="H102" s="27"/>
    </row>
    <row r="103" spans="1:8" x14ac:dyDescent="0.25">
      <c r="B103" s="77">
        <v>5</v>
      </c>
      <c r="C103" s="15" t="s">
        <v>15</v>
      </c>
      <c r="D103" s="27"/>
      <c r="E103" s="27"/>
      <c r="F103" s="27"/>
      <c r="G103" s="27"/>
      <c r="H103" s="27"/>
    </row>
    <row r="105" spans="1:8" ht="15.75" x14ac:dyDescent="0.25">
      <c r="A105" s="58">
        <v>12</v>
      </c>
      <c r="B105" s="5" t="s">
        <v>0</v>
      </c>
      <c r="C105" s="5" t="s">
        <v>1</v>
      </c>
      <c r="D105" s="5" t="e">
        <f>#REF!</f>
        <v>#REF!</v>
      </c>
      <c r="E105" s="5" t="e">
        <f>#REF!</f>
        <v>#REF!</v>
      </c>
      <c r="F105" s="5" t="e">
        <f>#REF!</f>
        <v>#REF!</v>
      </c>
      <c r="G105" s="5" t="e">
        <f>#REF!</f>
        <v>#REF!</v>
      </c>
      <c r="H105" s="5" t="e">
        <f>#REF!</f>
        <v>#REF!</v>
      </c>
    </row>
    <row r="106" spans="1:8" x14ac:dyDescent="0.25">
      <c r="B106" s="6">
        <v>1</v>
      </c>
      <c r="C106" s="15" t="s">
        <v>11</v>
      </c>
      <c r="D106" s="27"/>
      <c r="E106" s="27"/>
      <c r="F106" s="27"/>
      <c r="G106" s="27"/>
      <c r="H106" s="27"/>
    </row>
    <row r="107" spans="1:8" x14ac:dyDescent="0.25">
      <c r="B107" s="6">
        <v>2</v>
      </c>
      <c r="C107" s="15" t="s">
        <v>12</v>
      </c>
      <c r="D107" s="27"/>
      <c r="E107" s="27"/>
      <c r="F107" s="27"/>
      <c r="G107" s="27"/>
      <c r="H107" s="27"/>
    </row>
    <row r="108" spans="1:8" x14ac:dyDescent="0.25">
      <c r="B108" s="6">
        <v>3</v>
      </c>
      <c r="C108" s="15" t="s">
        <v>13</v>
      </c>
      <c r="D108" s="27"/>
      <c r="E108" s="27"/>
      <c r="F108" s="27"/>
      <c r="G108" s="27"/>
      <c r="H108" s="27"/>
    </row>
    <row r="109" spans="1:8" x14ac:dyDescent="0.25">
      <c r="B109" s="6">
        <v>4</v>
      </c>
      <c r="C109" s="15" t="s">
        <v>14</v>
      </c>
      <c r="D109" s="27"/>
      <c r="E109" s="27"/>
      <c r="F109" s="27"/>
      <c r="G109" s="27"/>
      <c r="H109" s="27"/>
    </row>
    <row r="110" spans="1:8" x14ac:dyDescent="0.25">
      <c r="B110" s="77">
        <v>5</v>
      </c>
      <c r="C110" s="15"/>
      <c r="D110" s="27"/>
      <c r="E110" s="27"/>
      <c r="F110" s="27"/>
      <c r="G110" s="27"/>
      <c r="H110" s="27"/>
    </row>
    <row r="112" spans="1:8" ht="15.75" x14ac:dyDescent="0.25">
      <c r="A112" s="58">
        <v>13</v>
      </c>
      <c r="B112" s="5" t="s">
        <v>0</v>
      </c>
      <c r="C112" s="5" t="s">
        <v>1</v>
      </c>
      <c r="D112" s="5" t="e">
        <f>#REF!</f>
        <v>#REF!</v>
      </c>
      <c r="E112" s="5" t="e">
        <f>#REF!</f>
        <v>#REF!</v>
      </c>
      <c r="F112" s="5" t="e">
        <f>#REF!</f>
        <v>#REF!</v>
      </c>
      <c r="G112" s="5" t="e">
        <f>#REF!</f>
        <v>#REF!</v>
      </c>
      <c r="H112" s="5" t="e">
        <f>#REF!</f>
        <v>#REF!</v>
      </c>
    </row>
    <row r="113" spans="1:8" x14ac:dyDescent="0.25">
      <c r="B113" s="6">
        <v>1</v>
      </c>
      <c r="C113" s="15" t="s">
        <v>11</v>
      </c>
      <c r="D113" s="66"/>
      <c r="E113" s="27"/>
      <c r="F113" s="27"/>
      <c r="G113" s="66" t="s">
        <v>151</v>
      </c>
      <c r="H113" s="66" t="s">
        <v>151</v>
      </c>
    </row>
    <row r="114" spans="1:8" x14ac:dyDescent="0.25">
      <c r="B114" s="6">
        <v>2</v>
      </c>
      <c r="C114" s="15" t="s">
        <v>12</v>
      </c>
      <c r="D114" s="66"/>
      <c r="E114" s="27"/>
      <c r="F114" s="27"/>
      <c r="G114" s="27"/>
      <c r="H114" s="27"/>
    </row>
    <row r="115" spans="1:8" x14ac:dyDescent="0.25">
      <c r="B115" s="6">
        <v>3</v>
      </c>
      <c r="C115" s="15" t="s">
        <v>13</v>
      </c>
      <c r="D115" s="66"/>
      <c r="E115" s="27"/>
      <c r="F115" s="27"/>
      <c r="G115" s="27"/>
      <c r="H115" s="27"/>
    </row>
    <row r="116" spans="1:8" x14ac:dyDescent="0.25">
      <c r="B116" s="6">
        <v>4</v>
      </c>
      <c r="C116" s="15" t="s">
        <v>14</v>
      </c>
      <c r="D116" s="66"/>
      <c r="E116" s="27"/>
      <c r="F116" s="27"/>
      <c r="G116" s="27"/>
      <c r="H116" s="27"/>
    </row>
    <row r="117" spans="1:8" x14ac:dyDescent="0.25">
      <c r="B117" s="77">
        <v>5</v>
      </c>
      <c r="C117" s="15" t="s">
        <v>15</v>
      </c>
      <c r="D117" s="27"/>
      <c r="E117" s="27"/>
      <c r="F117" s="27"/>
      <c r="G117" s="27"/>
      <c r="H117" s="27"/>
    </row>
    <row r="120" spans="1:8" ht="15.75" x14ac:dyDescent="0.25">
      <c r="A120" s="58">
        <v>14</v>
      </c>
      <c r="B120" s="5" t="s">
        <v>0</v>
      </c>
      <c r="C120" s="5" t="s">
        <v>1</v>
      </c>
      <c r="D120" s="5" t="e">
        <f>#REF!</f>
        <v>#REF!</v>
      </c>
      <c r="E120" s="5" t="e">
        <f>#REF!</f>
        <v>#REF!</v>
      </c>
      <c r="F120" s="5" t="e">
        <f>#REF!</f>
        <v>#REF!</v>
      </c>
      <c r="G120" s="5" t="e">
        <f>#REF!</f>
        <v>#REF!</v>
      </c>
      <c r="H120" s="5" t="e">
        <f>#REF!</f>
        <v>#REF!</v>
      </c>
    </row>
    <row r="121" spans="1:8" x14ac:dyDescent="0.25">
      <c r="B121" s="6">
        <v>1</v>
      </c>
      <c r="C121" s="15" t="s">
        <v>11</v>
      </c>
      <c r="D121" s="66" t="s">
        <v>151</v>
      </c>
      <c r="E121" s="66" t="s">
        <v>151</v>
      </c>
      <c r="F121" s="66" t="s">
        <v>151</v>
      </c>
      <c r="G121" s="66" t="s">
        <v>151</v>
      </c>
      <c r="H121" s="66" t="s">
        <v>151</v>
      </c>
    </row>
    <row r="122" spans="1:8" x14ac:dyDescent="0.25">
      <c r="B122" s="6">
        <v>2</v>
      </c>
      <c r="C122" s="15" t="s">
        <v>12</v>
      </c>
      <c r="D122" s="27"/>
      <c r="E122" s="27"/>
      <c r="F122" s="27"/>
      <c r="G122" s="27"/>
      <c r="H122" s="27"/>
    </row>
    <row r="123" spans="1:8" x14ac:dyDescent="0.25">
      <c r="B123" s="6">
        <v>3</v>
      </c>
      <c r="C123" s="15" t="s">
        <v>13</v>
      </c>
      <c r="D123" s="27"/>
      <c r="E123" s="27"/>
      <c r="F123" s="27"/>
      <c r="G123" s="27"/>
      <c r="H123" s="27"/>
    </row>
    <row r="124" spans="1:8" x14ac:dyDescent="0.25">
      <c r="B124" s="6">
        <v>4</v>
      </c>
      <c r="C124" s="15" t="s">
        <v>14</v>
      </c>
      <c r="D124" s="27"/>
      <c r="E124" s="27"/>
      <c r="F124" s="27"/>
      <c r="G124" s="27"/>
      <c r="H124" s="27"/>
    </row>
    <row r="125" spans="1:8" x14ac:dyDescent="0.25">
      <c r="B125" s="77">
        <v>5</v>
      </c>
      <c r="C125" s="15" t="s">
        <v>15</v>
      </c>
      <c r="D125" s="27"/>
      <c r="E125" s="27"/>
      <c r="F125" s="27"/>
      <c r="G125" s="27"/>
      <c r="H125" s="27"/>
    </row>
    <row r="127" spans="1:8" ht="15.75" x14ac:dyDescent="0.25">
      <c r="B127" s="5" t="s">
        <v>0</v>
      </c>
      <c r="C127" s="5" t="s">
        <v>1</v>
      </c>
      <c r="D127" s="5" t="e">
        <f>#REF!</f>
        <v>#REF!</v>
      </c>
      <c r="E127" s="5" t="e">
        <f>#REF!</f>
        <v>#REF!</v>
      </c>
      <c r="F127" s="5" t="e">
        <f>#REF!</f>
        <v>#REF!</v>
      </c>
      <c r="G127" s="5" t="e">
        <f>#REF!</f>
        <v>#REF!</v>
      </c>
      <c r="H127" s="5" t="e">
        <f>#REF!</f>
        <v>#REF!</v>
      </c>
    </row>
    <row r="128" spans="1:8" x14ac:dyDescent="0.25">
      <c r="A128" s="58">
        <v>15</v>
      </c>
      <c r="B128" s="6">
        <v>1</v>
      </c>
      <c r="C128" s="15" t="s">
        <v>11</v>
      </c>
      <c r="D128" s="66" t="s">
        <v>151</v>
      </c>
      <c r="E128" s="66" t="s">
        <v>151</v>
      </c>
      <c r="F128" s="66" t="s">
        <v>151</v>
      </c>
      <c r="G128" s="27"/>
      <c r="H128" s="27"/>
    </row>
    <row r="129" spans="1:8" x14ac:dyDescent="0.25">
      <c r="B129" s="6">
        <v>2</v>
      </c>
      <c r="C129" s="15" t="s">
        <v>12</v>
      </c>
      <c r="D129" s="27"/>
      <c r="E129" s="27"/>
      <c r="F129" s="27"/>
      <c r="G129" s="27"/>
      <c r="H129" s="27"/>
    </row>
    <row r="130" spans="1:8" x14ac:dyDescent="0.25">
      <c r="B130" s="6">
        <v>3</v>
      </c>
      <c r="C130" s="15" t="s">
        <v>13</v>
      </c>
      <c r="D130" s="27"/>
      <c r="E130" s="27"/>
      <c r="F130" s="27"/>
      <c r="G130" s="27"/>
      <c r="H130" s="27"/>
    </row>
    <row r="131" spans="1:8" x14ac:dyDescent="0.25">
      <c r="B131" s="6">
        <v>4</v>
      </c>
      <c r="C131" s="15" t="s">
        <v>14</v>
      </c>
      <c r="D131" s="27"/>
      <c r="E131" s="27"/>
      <c r="F131" s="27"/>
      <c r="G131" s="27"/>
      <c r="H131" s="27"/>
    </row>
    <row r="132" spans="1:8" x14ac:dyDescent="0.25">
      <c r="B132" s="77">
        <v>5</v>
      </c>
      <c r="C132" s="15" t="s">
        <v>15</v>
      </c>
      <c r="D132" s="27"/>
      <c r="E132" s="27"/>
      <c r="F132" s="27"/>
      <c r="G132" s="27"/>
      <c r="H132" s="27"/>
    </row>
    <row r="134" spans="1:8" ht="15.75" x14ac:dyDescent="0.25">
      <c r="B134" s="5" t="s">
        <v>0</v>
      </c>
      <c r="C134" s="5" t="s">
        <v>1</v>
      </c>
      <c r="D134" s="5" t="e">
        <f>#REF!</f>
        <v>#REF!</v>
      </c>
      <c r="E134" s="5" t="e">
        <f>#REF!</f>
        <v>#REF!</v>
      </c>
      <c r="F134" s="5" t="e">
        <f>#REF!</f>
        <v>#REF!</v>
      </c>
      <c r="G134" s="5" t="e">
        <f>#REF!</f>
        <v>#REF!</v>
      </c>
      <c r="H134" s="5" t="e">
        <f>#REF!</f>
        <v>#REF!</v>
      </c>
    </row>
    <row r="135" spans="1:8" x14ac:dyDescent="0.25">
      <c r="A135" s="58">
        <v>16</v>
      </c>
      <c r="B135" s="6">
        <v>1</v>
      </c>
      <c r="C135" s="15" t="s">
        <v>11</v>
      </c>
      <c r="D135" s="27"/>
      <c r="E135" s="27"/>
      <c r="F135" s="27"/>
      <c r="G135" s="70"/>
      <c r="H135" s="27"/>
    </row>
    <row r="136" spans="1:8" x14ac:dyDescent="0.25">
      <c r="B136" s="6">
        <v>2</v>
      </c>
      <c r="C136" s="15" t="s">
        <v>12</v>
      </c>
      <c r="D136" s="27"/>
      <c r="E136" s="27"/>
      <c r="F136" s="27"/>
      <c r="G136" s="27"/>
      <c r="H136" s="27"/>
    </row>
    <row r="137" spans="1:8" x14ac:dyDescent="0.25">
      <c r="B137" s="6">
        <v>3</v>
      </c>
      <c r="C137" s="15" t="s">
        <v>13</v>
      </c>
      <c r="D137" s="27"/>
      <c r="E137" s="27"/>
      <c r="F137" s="27"/>
      <c r="G137" s="27"/>
      <c r="H137" s="27"/>
    </row>
    <row r="138" spans="1:8" x14ac:dyDescent="0.25">
      <c r="B138" s="6">
        <v>4</v>
      </c>
      <c r="C138" s="15" t="s">
        <v>14</v>
      </c>
      <c r="D138" s="27"/>
      <c r="E138" s="27"/>
      <c r="F138" s="27"/>
      <c r="G138" s="27"/>
      <c r="H138" s="27"/>
    </row>
    <row r="139" spans="1:8" x14ac:dyDescent="0.25">
      <c r="B139" s="77">
        <v>5</v>
      </c>
      <c r="C139" s="15" t="s">
        <v>15</v>
      </c>
      <c r="D139" s="27"/>
      <c r="E139" s="27"/>
      <c r="F139" s="27"/>
      <c r="G139" s="27"/>
      <c r="H139" s="27"/>
    </row>
    <row r="140" spans="1:8" x14ac:dyDescent="0.25">
      <c r="E140" s="27"/>
    </row>
    <row r="141" spans="1:8" x14ac:dyDescent="0.25">
      <c r="E141" s="27"/>
    </row>
    <row r="142" spans="1:8" ht="15.75" x14ac:dyDescent="0.25">
      <c r="B142" s="5" t="s">
        <v>0</v>
      </c>
      <c r="C142" s="5" t="s">
        <v>1</v>
      </c>
      <c r="D142" s="5" t="e">
        <f>#REF!</f>
        <v>#REF!</v>
      </c>
      <c r="E142" s="5" t="e">
        <f>#REF!</f>
        <v>#REF!</v>
      </c>
      <c r="F142" s="5" t="e">
        <f>#REF!</f>
        <v>#REF!</v>
      </c>
      <c r="G142" s="5" t="e">
        <f>#REF!</f>
        <v>#REF!</v>
      </c>
      <c r="H142" s="5" t="e">
        <f>#REF!</f>
        <v>#REF!</v>
      </c>
    </row>
    <row r="143" spans="1:8" x14ac:dyDescent="0.25">
      <c r="A143" s="58">
        <v>17</v>
      </c>
      <c r="B143" s="6">
        <v>1</v>
      </c>
      <c r="C143" s="15" t="s">
        <v>11</v>
      </c>
      <c r="D143" s="2"/>
      <c r="E143" s="2"/>
      <c r="F143" s="2"/>
      <c r="G143" s="16"/>
      <c r="H143" s="6"/>
    </row>
    <row r="144" spans="1:8" x14ac:dyDescent="0.25">
      <c r="B144" s="6">
        <v>2</v>
      </c>
      <c r="C144" s="15" t="s">
        <v>12</v>
      </c>
      <c r="D144" s="27"/>
      <c r="E144" s="27"/>
      <c r="F144" s="27"/>
      <c r="G144" s="27"/>
      <c r="H144" s="27"/>
    </row>
    <row r="145" spans="1:8" x14ac:dyDescent="0.25">
      <c r="B145" s="6">
        <v>3</v>
      </c>
      <c r="C145" s="15" t="s">
        <v>13</v>
      </c>
      <c r="D145" s="27"/>
      <c r="E145" s="27"/>
      <c r="F145" s="27"/>
      <c r="G145" s="27"/>
      <c r="H145" s="27"/>
    </row>
    <row r="146" spans="1:8" x14ac:dyDescent="0.25">
      <c r="B146" s="6">
        <v>4</v>
      </c>
      <c r="C146" s="15" t="s">
        <v>14</v>
      </c>
      <c r="D146" s="27"/>
      <c r="E146" s="27"/>
      <c r="F146" s="27"/>
      <c r="G146" s="27"/>
      <c r="H146" s="27"/>
    </row>
    <row r="147" spans="1:8" x14ac:dyDescent="0.25">
      <c r="B147" s="6">
        <v>5</v>
      </c>
      <c r="C147" s="15" t="s">
        <v>15</v>
      </c>
      <c r="D147" s="27"/>
      <c r="E147" s="27"/>
      <c r="F147" s="27"/>
      <c r="G147" s="27"/>
      <c r="H147" s="27"/>
    </row>
    <row r="148" spans="1:8" x14ac:dyDescent="0.25">
      <c r="B148" s="6">
        <v>6</v>
      </c>
      <c r="C148" s="15"/>
      <c r="D148" s="27"/>
      <c r="E148" s="27"/>
      <c r="G148" s="27"/>
      <c r="H148" s="27"/>
    </row>
    <row r="151" spans="1:8" ht="27.75" customHeight="1" x14ac:dyDescent="0.25">
      <c r="B151" s="5" t="s">
        <v>0</v>
      </c>
      <c r="C151" s="5" t="s">
        <v>1</v>
      </c>
      <c r="D151" s="5" t="e">
        <f>#REF!</f>
        <v>#REF!</v>
      </c>
      <c r="E151" s="5" t="e">
        <f>#REF!</f>
        <v>#REF!</v>
      </c>
      <c r="F151" s="5" t="e">
        <f>#REF!</f>
        <v>#REF!</v>
      </c>
      <c r="G151" s="5" t="e">
        <f>#REF!</f>
        <v>#REF!</v>
      </c>
      <c r="H151" s="5" t="e">
        <f>#REF!</f>
        <v>#REF!</v>
      </c>
    </row>
    <row r="152" spans="1:8" x14ac:dyDescent="0.25">
      <c r="A152" s="58">
        <v>18</v>
      </c>
      <c r="B152" s="6">
        <v>1</v>
      </c>
      <c r="C152" s="15" t="s">
        <v>10</v>
      </c>
      <c r="D152" s="13"/>
      <c r="E152" s="6"/>
      <c r="F152" s="6"/>
      <c r="G152" s="6"/>
      <c r="H152" s="6"/>
    </row>
    <row r="153" spans="1:8" x14ac:dyDescent="0.25">
      <c r="B153" s="6">
        <v>2</v>
      </c>
      <c r="C153" s="15" t="s">
        <v>11</v>
      </c>
      <c r="D153" s="13"/>
      <c r="E153" s="6"/>
      <c r="F153" s="6"/>
      <c r="G153" s="6"/>
      <c r="H153" s="6"/>
    </row>
    <row r="154" spans="1:8" x14ac:dyDescent="0.25">
      <c r="B154" s="6">
        <v>3</v>
      </c>
      <c r="C154" s="15" t="s">
        <v>12</v>
      </c>
      <c r="D154" s="13"/>
      <c r="E154" s="6"/>
      <c r="F154" s="6"/>
      <c r="G154" s="6"/>
      <c r="H154" s="6"/>
    </row>
    <row r="155" spans="1:8" x14ac:dyDescent="0.25">
      <c r="B155" s="6">
        <v>4</v>
      </c>
      <c r="C155" s="15" t="s">
        <v>13</v>
      </c>
      <c r="D155" s="13"/>
      <c r="E155" s="6"/>
      <c r="F155" s="6"/>
      <c r="G155" s="6"/>
      <c r="H155" s="6"/>
    </row>
    <row r="156" spans="1:8" x14ac:dyDescent="0.25">
      <c r="B156" s="6">
        <v>5</v>
      </c>
      <c r="C156" s="15" t="s">
        <v>14</v>
      </c>
      <c r="D156" s="13"/>
      <c r="E156" s="6"/>
      <c r="F156" s="6"/>
      <c r="G156" s="6"/>
      <c r="H156" s="6"/>
    </row>
    <row r="157" spans="1:8" x14ac:dyDescent="0.25">
      <c r="B157" s="6">
        <v>6</v>
      </c>
      <c r="C157" s="15" t="s">
        <v>15</v>
      </c>
      <c r="D157" s="13"/>
      <c r="E157" s="6"/>
      <c r="F157" s="6"/>
      <c r="G157" s="6"/>
      <c r="H157" s="6"/>
    </row>
    <row r="158" spans="1:8" x14ac:dyDescent="0.25">
      <c r="D158" s="13"/>
      <c r="E158" s="6"/>
      <c r="F158" s="6"/>
      <c r="G158" s="6"/>
      <c r="H158" s="6"/>
    </row>
    <row r="161" spans="1:8" ht="28.5" customHeight="1" x14ac:dyDescent="0.25">
      <c r="A161" s="58">
        <v>19</v>
      </c>
      <c r="B161" s="5" t="s">
        <v>0</v>
      </c>
      <c r="C161" s="5" t="s">
        <v>1</v>
      </c>
      <c r="D161" s="5" t="e">
        <f>#REF!</f>
        <v>#REF!</v>
      </c>
      <c r="E161" s="5" t="e">
        <f>#REF!</f>
        <v>#REF!</v>
      </c>
      <c r="F161" s="5" t="e">
        <f>#REF!</f>
        <v>#REF!</v>
      </c>
      <c r="G161" s="5" t="e">
        <f>#REF!</f>
        <v>#REF!</v>
      </c>
      <c r="H161" s="5" t="e">
        <f>#REF!</f>
        <v>#REF!</v>
      </c>
    </row>
    <row r="162" spans="1:8" x14ac:dyDescent="0.25">
      <c r="B162" s="6">
        <v>1</v>
      </c>
      <c r="C162" s="15" t="s">
        <v>10</v>
      </c>
      <c r="D162" s="13"/>
      <c r="E162" s="6"/>
      <c r="F162" s="6"/>
      <c r="G162" s="6"/>
      <c r="H162" s="6"/>
    </row>
    <row r="163" spans="1:8" x14ac:dyDescent="0.25">
      <c r="B163" s="6">
        <v>2</v>
      </c>
      <c r="C163" s="15" t="s">
        <v>11</v>
      </c>
      <c r="D163" s="13"/>
      <c r="E163" s="6"/>
      <c r="F163" s="6"/>
      <c r="G163" s="6"/>
      <c r="H163" s="6"/>
    </row>
    <row r="164" spans="1:8" x14ac:dyDescent="0.25">
      <c r="B164" s="6">
        <v>3</v>
      </c>
      <c r="C164" s="15" t="s">
        <v>12</v>
      </c>
      <c r="D164" s="13"/>
      <c r="E164" s="6"/>
      <c r="F164" s="6"/>
      <c r="G164" s="6"/>
      <c r="H164" s="6"/>
    </row>
    <row r="165" spans="1:8" x14ac:dyDescent="0.25">
      <c r="B165" s="6">
        <v>4</v>
      </c>
      <c r="C165" s="15" t="s">
        <v>13</v>
      </c>
      <c r="D165" s="13"/>
      <c r="E165" s="6"/>
      <c r="F165" s="6"/>
      <c r="G165" s="6"/>
      <c r="H165" s="6"/>
    </row>
    <row r="166" spans="1:8" x14ac:dyDescent="0.25">
      <c r="B166" s="6">
        <v>5</v>
      </c>
      <c r="C166" s="15" t="s">
        <v>14</v>
      </c>
      <c r="D166" s="13"/>
      <c r="E166" s="6"/>
      <c r="F166" s="6"/>
      <c r="G166" s="6"/>
      <c r="H166" s="6"/>
    </row>
    <row r="167" spans="1:8" x14ac:dyDescent="0.25">
      <c r="B167" s="6">
        <v>6</v>
      </c>
      <c r="C167" s="15" t="s">
        <v>15</v>
      </c>
      <c r="D167" s="13"/>
      <c r="E167" s="6"/>
      <c r="F167" s="6"/>
      <c r="G167" s="6"/>
      <c r="H167" s="6"/>
    </row>
    <row r="168" spans="1:8" s="112" customFormat="1" x14ac:dyDescent="0.25">
      <c r="B168" s="152"/>
      <c r="C168" s="97"/>
      <c r="D168" s="98"/>
      <c r="E168" s="152"/>
      <c r="F168" s="152"/>
      <c r="G168" s="152"/>
      <c r="H168" s="152"/>
    </row>
    <row r="169" spans="1:8" s="112" customFormat="1" ht="31.5" x14ac:dyDescent="0.25">
      <c r="A169" s="112">
        <v>20</v>
      </c>
      <c r="B169" s="5" t="s">
        <v>0</v>
      </c>
      <c r="C169" s="5" t="s">
        <v>1</v>
      </c>
      <c r="D169" s="5" t="s">
        <v>128</v>
      </c>
      <c r="E169" s="5" t="s">
        <v>129</v>
      </c>
      <c r="F169" s="5" t="s">
        <v>130</v>
      </c>
      <c r="G169" s="5" t="s">
        <v>131</v>
      </c>
      <c r="H169" s="5" t="s">
        <v>132</v>
      </c>
    </row>
    <row r="170" spans="1:8" s="112" customFormat="1" x14ac:dyDescent="0.25">
      <c r="B170" s="6">
        <v>1</v>
      </c>
      <c r="C170" s="15" t="s">
        <v>11</v>
      </c>
      <c r="D170" s="13"/>
      <c r="E170" s="6"/>
      <c r="F170" s="6"/>
      <c r="G170" s="6"/>
      <c r="H170" s="6"/>
    </row>
    <row r="171" spans="1:8" s="112" customFormat="1" x14ac:dyDescent="0.25">
      <c r="B171" s="6">
        <v>2</v>
      </c>
      <c r="C171" s="15" t="s">
        <v>12</v>
      </c>
      <c r="D171" s="13"/>
      <c r="E171" s="6"/>
      <c r="F171" s="6"/>
      <c r="G171" s="6"/>
      <c r="H171" s="6"/>
    </row>
    <row r="172" spans="1:8" s="112" customFormat="1" x14ac:dyDescent="0.25">
      <c r="B172" s="6">
        <v>3</v>
      </c>
      <c r="C172" s="15" t="s">
        <v>13</v>
      </c>
      <c r="D172" s="13"/>
      <c r="E172" s="6"/>
      <c r="F172" s="6"/>
      <c r="G172" s="6"/>
      <c r="H172" s="6"/>
    </row>
    <row r="173" spans="1:8" s="112" customFormat="1" x14ac:dyDescent="0.25">
      <c r="B173" s="6">
        <v>4</v>
      </c>
      <c r="C173" s="15" t="s">
        <v>14</v>
      </c>
      <c r="D173" s="13"/>
      <c r="E173" s="6"/>
      <c r="F173" s="6"/>
      <c r="G173" s="6"/>
      <c r="H173" s="6"/>
    </row>
    <row r="174" spans="1:8" s="112" customFormat="1" x14ac:dyDescent="0.25">
      <c r="B174" s="6">
        <v>5</v>
      </c>
      <c r="C174" s="15" t="s">
        <v>15</v>
      </c>
      <c r="D174" s="13"/>
      <c r="E174" s="6"/>
      <c r="F174" s="6"/>
      <c r="G174" s="6"/>
      <c r="H174" s="6"/>
    </row>
    <row r="175" spans="1:8" s="112" customFormat="1" x14ac:dyDescent="0.25">
      <c r="B175" s="6">
        <v>6</v>
      </c>
      <c r="C175" s="15"/>
      <c r="D175" s="13"/>
      <c r="E175" s="6"/>
      <c r="F175" s="6"/>
      <c r="G175" s="6"/>
      <c r="H175" s="6"/>
    </row>
    <row r="176" spans="1:8" s="112" customFormat="1" x14ac:dyDescent="0.25">
      <c r="B176" s="152"/>
      <c r="C176" s="97"/>
      <c r="D176" s="98"/>
      <c r="E176" s="152"/>
      <c r="F176" s="152"/>
      <c r="G176" s="152"/>
      <c r="H176" s="152"/>
    </row>
    <row r="177" spans="1:18" ht="31.5" x14ac:dyDescent="0.25">
      <c r="A177" s="112">
        <v>21</v>
      </c>
      <c r="B177" s="5" t="s">
        <v>0</v>
      </c>
      <c r="C177" s="5" t="s">
        <v>1</v>
      </c>
      <c r="D177" s="5" t="s">
        <v>133</v>
      </c>
      <c r="E177" s="5" t="s">
        <v>134</v>
      </c>
      <c r="F177" s="5" t="s">
        <v>116</v>
      </c>
      <c r="G177" s="5" t="s">
        <v>135</v>
      </c>
      <c r="H177" s="5" t="s">
        <v>136</v>
      </c>
    </row>
    <row r="178" spans="1:18" s="112" customFormat="1" x14ac:dyDescent="0.25">
      <c r="B178" s="6">
        <v>1</v>
      </c>
      <c r="C178" s="15" t="s">
        <v>11</v>
      </c>
      <c r="D178" s="13"/>
      <c r="E178" s="6"/>
      <c r="F178" s="6"/>
      <c r="G178" s="6"/>
      <c r="H178" s="6"/>
    </row>
    <row r="179" spans="1:18" s="112" customFormat="1" x14ac:dyDescent="0.25">
      <c r="B179" s="6">
        <v>2</v>
      </c>
      <c r="C179" s="15" t="s">
        <v>12</v>
      </c>
      <c r="D179" s="13"/>
      <c r="E179" s="6"/>
      <c r="F179" s="6"/>
      <c r="G179" s="6"/>
      <c r="H179" s="6"/>
    </row>
    <row r="180" spans="1:18" s="112" customFormat="1" x14ac:dyDescent="0.25">
      <c r="B180" s="6">
        <v>3</v>
      </c>
      <c r="C180" s="15" t="s">
        <v>13</v>
      </c>
      <c r="D180" s="13"/>
      <c r="E180" s="6"/>
      <c r="F180" s="6"/>
      <c r="G180" s="6"/>
      <c r="H180" s="6"/>
    </row>
    <row r="181" spans="1:18" s="112" customFormat="1" x14ac:dyDescent="0.25">
      <c r="B181" s="6">
        <v>4</v>
      </c>
      <c r="C181" s="15" t="s">
        <v>14</v>
      </c>
      <c r="D181" s="13"/>
      <c r="E181" s="6"/>
      <c r="F181" s="6"/>
      <c r="G181" s="6"/>
      <c r="H181" s="6"/>
    </row>
    <row r="182" spans="1:18" s="112" customFormat="1" ht="12" customHeight="1" x14ac:dyDescent="0.25">
      <c r="B182" s="6">
        <v>5</v>
      </c>
      <c r="C182" s="15" t="s">
        <v>15</v>
      </c>
      <c r="D182" s="13"/>
      <c r="E182" s="6"/>
      <c r="F182" s="6"/>
      <c r="G182" s="6"/>
      <c r="H182" s="6"/>
    </row>
    <row r="183" spans="1:18" s="112" customFormat="1" x14ac:dyDescent="0.25">
      <c r="B183" s="6">
        <v>6</v>
      </c>
      <c r="C183" s="15"/>
      <c r="D183" s="13"/>
      <c r="E183" s="6"/>
      <c r="F183" s="6"/>
      <c r="G183" s="6"/>
      <c r="H183" s="6"/>
    </row>
    <row r="184" spans="1:18" s="112" customFormat="1" x14ac:dyDescent="0.25"/>
    <row r="186" spans="1:18" ht="26.25" x14ac:dyDescent="0.25">
      <c r="B186" s="166" t="s">
        <v>33</v>
      </c>
      <c r="C186" s="166"/>
      <c r="D186" s="166"/>
      <c r="E186" s="166"/>
      <c r="F186" s="166"/>
      <c r="G186" s="166"/>
      <c r="H186" s="166"/>
      <c r="L186" s="23" t="s">
        <v>16</v>
      </c>
      <c r="M186" s="24" t="s">
        <v>17</v>
      </c>
      <c r="N186" s="25" t="s">
        <v>18</v>
      </c>
      <c r="O186" s="23" t="s">
        <v>3</v>
      </c>
      <c r="P186" s="23" t="s">
        <v>19</v>
      </c>
    </row>
    <row r="187" spans="1:18" ht="31.5" x14ac:dyDescent="0.25">
      <c r="B187" s="5" t="s">
        <v>0</v>
      </c>
      <c r="C187" s="5" t="s">
        <v>1</v>
      </c>
      <c r="D187" s="5" t="s">
        <v>65</v>
      </c>
      <c r="E187" s="5" t="s">
        <v>66</v>
      </c>
      <c r="F187" s="5" t="s">
        <v>67</v>
      </c>
      <c r="G187" s="5" t="s">
        <v>68</v>
      </c>
      <c r="H187" s="5" t="s">
        <v>69</v>
      </c>
      <c r="L187" s="2">
        <v>1</v>
      </c>
      <c r="M187" s="26">
        <f>IF(N225="ΘΕΩΡΙΑ",G10,IF(N225="ΕΡΓΑΣΤΗΡΙΟ",H10,0))</f>
        <v>0</v>
      </c>
      <c r="N187" s="27" t="str">
        <f>B10</f>
        <v>ΑΣΘΕΝΕΙΕΣ ΚΑΙ ΠΡΟΣΒΟΛΕΣ ΦΥΤΩΝ</v>
      </c>
      <c r="O187" s="28">
        <f>E10</f>
        <v>2</v>
      </c>
      <c r="P187" s="29" t="s">
        <v>82</v>
      </c>
      <c r="R187" s="47" t="str">
        <f t="shared" ref="R187:R199" si="4">N187</f>
        <v>ΑΣΘΕΝΕΙΕΣ ΚΑΙ ΠΡΟΣΒΟΛΕΣ ΦΥΤΩΝ</v>
      </c>
    </row>
    <row r="188" spans="1:18" ht="18" x14ac:dyDescent="0.25">
      <c r="B188" s="6">
        <v>1</v>
      </c>
      <c r="C188" s="15" t="s">
        <v>11</v>
      </c>
      <c r="D188" s="27"/>
      <c r="E188" s="27"/>
      <c r="F188" s="27"/>
      <c r="G188" s="27"/>
      <c r="H188" s="27"/>
      <c r="L188" s="2">
        <v>2</v>
      </c>
      <c r="M188" s="26">
        <f>N245</f>
        <v>0</v>
      </c>
      <c r="N188" s="27" t="str">
        <f>B11</f>
        <v>ΔΑΣΙΚΗ ΝΟΜΟΘΕΣΙΑ</v>
      </c>
      <c r="O188" s="28">
        <f>E11</f>
        <v>4</v>
      </c>
      <c r="P188" s="29" t="s">
        <v>83</v>
      </c>
      <c r="R188" s="47" t="str">
        <f t="shared" si="4"/>
        <v>ΔΑΣΙΚΗ ΝΟΜΟΘΕΣΙΑ</v>
      </c>
    </row>
    <row r="189" spans="1:18" x14ac:dyDescent="0.25">
      <c r="B189" s="6">
        <v>2</v>
      </c>
      <c r="C189" s="15" t="s">
        <v>12</v>
      </c>
      <c r="D189" s="27"/>
      <c r="E189" s="27"/>
      <c r="F189" s="27"/>
      <c r="G189" s="27"/>
      <c r="H189" s="27"/>
      <c r="L189" s="2">
        <v>3</v>
      </c>
      <c r="M189" s="26">
        <f>N261</f>
        <v>0</v>
      </c>
      <c r="N189" s="27" t="str">
        <f>B12</f>
        <v>ΔΑΣΙΚΗ ΒΟΤΑΝΙΚΗ</v>
      </c>
      <c r="O189" s="28">
        <f>E12</f>
        <v>2</v>
      </c>
      <c r="P189" s="29" t="s">
        <v>84</v>
      </c>
      <c r="R189" s="47" t="str">
        <f t="shared" si="4"/>
        <v>ΔΑΣΙΚΗ ΒΟΤΑΝΙΚΗ</v>
      </c>
    </row>
    <row r="190" spans="1:18" x14ac:dyDescent="0.25">
      <c r="B190" s="6">
        <v>3</v>
      </c>
      <c r="C190" s="15" t="s">
        <v>13</v>
      </c>
      <c r="D190" s="27"/>
      <c r="E190" s="27"/>
      <c r="F190" s="27"/>
      <c r="G190" s="27"/>
      <c r="H190" s="27"/>
      <c r="L190" s="2">
        <v>4</v>
      </c>
      <c r="M190" s="26">
        <f>N277</f>
        <v>0</v>
      </c>
      <c r="N190" s="27" t="str">
        <f>B13</f>
        <v>ΔΑΣΙΚΑ ΠΡΟΪΟΝΤΑ</v>
      </c>
      <c r="O190" s="28">
        <f>E13</f>
        <v>2</v>
      </c>
      <c r="P190" s="29" t="s">
        <v>86</v>
      </c>
      <c r="R190" s="47" t="str">
        <f t="shared" si="4"/>
        <v>ΔΑΣΙΚΑ ΠΡΟΪΟΝΤΑ</v>
      </c>
    </row>
    <row r="191" spans="1:18" ht="36" x14ac:dyDescent="0.25">
      <c r="B191" s="6">
        <v>4</v>
      </c>
      <c r="C191" s="15" t="s">
        <v>14</v>
      </c>
      <c r="D191" s="27"/>
      <c r="E191" s="27"/>
      <c r="F191" s="27"/>
      <c r="G191" s="27"/>
      <c r="H191" s="27"/>
      <c r="L191" s="2">
        <v>5</v>
      </c>
      <c r="M191" s="26">
        <f>N293</f>
        <v>0</v>
      </c>
      <c r="N191" s="27" t="str">
        <f>B14</f>
        <v>ΒΙΟΛΟΓΙΑ - ΟΙΚΟΛΟΓΙΑ ΑΓΡΙΩΝ ΖΩΩΝ ΠΤΗΝΩΝ Θ</v>
      </c>
      <c r="O191" s="28">
        <f>E14</f>
        <v>1</v>
      </c>
      <c r="P191" s="29" t="s">
        <v>85</v>
      </c>
      <c r="R191" s="47" t="str">
        <f t="shared" si="4"/>
        <v>ΒΙΟΛΟΓΙΑ - ΟΙΚΟΛΟΓΙΑ ΑΓΡΙΩΝ ΖΩΩΝ ΠΤΗΝΩΝ Θ</v>
      </c>
    </row>
    <row r="192" spans="1:18" ht="18" x14ac:dyDescent="0.25">
      <c r="B192" s="123"/>
      <c r="C192" s="97"/>
      <c r="D192" s="98"/>
      <c r="E192" s="123"/>
      <c r="F192" s="123"/>
      <c r="G192" s="123"/>
      <c r="H192" s="123"/>
      <c r="L192" s="2">
        <v>6</v>
      </c>
      <c r="M192" s="26">
        <f>N309</f>
        <v>0</v>
      </c>
      <c r="N192" s="27" t="str">
        <f>B16</f>
        <v>ΣΩΜΑΤΙΚΗ ΑΓΩΓΗ – ΣΚΟΠΟΒΟΛΗ Θ</v>
      </c>
      <c r="O192" s="28">
        <f>E16</f>
        <v>1</v>
      </c>
      <c r="P192" s="29" t="s">
        <v>89</v>
      </c>
      <c r="R192" s="47" t="str">
        <f t="shared" si="4"/>
        <v>ΣΩΜΑΤΙΚΗ ΑΓΩΓΗ – ΣΚΟΠΟΒΟΛΗ Θ</v>
      </c>
    </row>
    <row r="193" spans="2:18" x14ac:dyDescent="0.25">
      <c r="B193" s="123"/>
      <c r="C193" s="97"/>
      <c r="D193" s="98"/>
      <c r="E193" s="123"/>
      <c r="F193" s="123"/>
      <c r="G193" s="123"/>
      <c r="H193" s="123"/>
      <c r="L193" s="2">
        <v>7</v>
      </c>
      <c r="M193" s="26">
        <f>N325</f>
        <v>0</v>
      </c>
      <c r="N193" s="27" t="str">
        <f t="shared" ref="N193:N198" si="5">B18</f>
        <v>ΑΓΓΛΙΚΑ</v>
      </c>
      <c r="O193" s="28">
        <f t="shared" ref="O193:O199" si="6">E18</f>
        <v>2</v>
      </c>
      <c r="P193" s="29" t="s">
        <v>88</v>
      </c>
      <c r="R193" s="47" t="str">
        <f t="shared" si="4"/>
        <v>ΑΓΓΛΙΚΑ</v>
      </c>
    </row>
    <row r="194" spans="2:18" ht="27" x14ac:dyDescent="0.25">
      <c r="B194" s="167" t="s">
        <v>34</v>
      </c>
      <c r="C194" s="167"/>
      <c r="D194" s="167"/>
      <c r="E194" s="167"/>
      <c r="F194" s="167"/>
      <c r="G194" s="167"/>
      <c r="H194" s="167"/>
      <c r="L194" s="2">
        <v>8</v>
      </c>
      <c r="M194" s="26">
        <f>N341</f>
        <v>0</v>
      </c>
      <c r="N194" s="27" t="str">
        <f t="shared" si="5"/>
        <v>ΠΡΑΚΤΙΚΗ ΕΦΑΡΜΟΓΗ ΣΤΗΝ ΕΙΔΙΚΟΤΗΤΑ</v>
      </c>
      <c r="O194" s="28">
        <f t="shared" si="6"/>
        <v>3</v>
      </c>
      <c r="P194" s="29" t="s">
        <v>87</v>
      </c>
      <c r="R194" s="47" t="str">
        <f t="shared" si="4"/>
        <v>ΠΡΑΚΤΙΚΗ ΕΦΑΡΜΟΓΗ ΣΤΗΝ ΕΙΔΙΚΟΤΗΤΑ</v>
      </c>
    </row>
    <row r="195" spans="2:18" ht="36" x14ac:dyDescent="0.25">
      <c r="B195" s="5" t="s">
        <v>0</v>
      </c>
      <c r="C195" s="5" t="s">
        <v>1</v>
      </c>
      <c r="D195" s="5" t="s">
        <v>71</v>
      </c>
      <c r="E195" s="5" t="s">
        <v>72</v>
      </c>
      <c r="F195" s="5" t="s">
        <v>73</v>
      </c>
      <c r="G195" s="5" t="s">
        <v>74</v>
      </c>
      <c r="H195" s="5" t="s">
        <v>75</v>
      </c>
      <c r="L195" s="2">
        <v>9</v>
      </c>
      <c r="M195" s="26">
        <f>N357</f>
        <v>0</v>
      </c>
      <c r="N195" s="27" t="str">
        <f>B15</f>
        <v>ΒΙΟΛΟΓΙΑ - ΟΙΚΟΛΟΓΙΑ ΑΓΡΙΩΝ ΖΩΩΝ ΠΤΗΝΩΝ Ε</v>
      </c>
      <c r="O195" s="28">
        <f>E15</f>
        <v>2</v>
      </c>
      <c r="P195" s="29" t="s">
        <v>90</v>
      </c>
      <c r="R195" s="47" t="str">
        <f t="shared" si="4"/>
        <v>ΒΙΟΛΟΓΙΑ - ΟΙΚΟΛΟΓΙΑ ΑΓΡΙΩΝ ΖΩΩΝ ΠΤΗΝΩΝ Ε</v>
      </c>
    </row>
    <row r="196" spans="2:18" ht="15" customHeight="1" x14ac:dyDescent="0.25">
      <c r="B196" s="6">
        <v>1</v>
      </c>
      <c r="C196" s="15" t="s">
        <v>60</v>
      </c>
      <c r="D196" s="27"/>
      <c r="E196" s="27"/>
      <c r="F196" s="68"/>
      <c r="G196" s="67"/>
      <c r="H196" s="66"/>
      <c r="L196" s="2">
        <v>10</v>
      </c>
      <c r="M196" s="26">
        <f>N373</f>
        <v>0</v>
      </c>
      <c r="N196" s="27" t="str">
        <f>B17</f>
        <v>ΣΩΜΑΤΙΚΗ ΑΓΩΓΗ – ΣΚΟΠΟΒΟΛΗ Ε</v>
      </c>
      <c r="O196" s="28">
        <f>E17</f>
        <v>1</v>
      </c>
      <c r="P196" s="29" t="s">
        <v>91</v>
      </c>
      <c r="R196" s="47" t="str">
        <f t="shared" si="4"/>
        <v>ΣΩΜΑΤΙΚΗ ΑΓΩΓΗ – ΣΚΟΠΟΒΟΛΗ Ε</v>
      </c>
    </row>
    <row r="197" spans="2:18" x14ac:dyDescent="0.25">
      <c r="B197" s="6">
        <v>1</v>
      </c>
      <c r="C197" s="15"/>
      <c r="D197" s="27"/>
      <c r="E197" s="27"/>
      <c r="F197" s="80"/>
      <c r="G197" s="80"/>
      <c r="H197" s="80"/>
      <c r="L197" s="2">
        <v>11</v>
      </c>
      <c r="M197" s="26">
        <f>N389</f>
        <v>0</v>
      </c>
      <c r="N197" s="27">
        <f t="shared" si="5"/>
        <v>0</v>
      </c>
      <c r="O197" s="28">
        <f t="shared" si="6"/>
        <v>0</v>
      </c>
      <c r="P197" s="29" t="s">
        <v>92</v>
      </c>
      <c r="R197" s="47">
        <f t="shared" si="4"/>
        <v>0</v>
      </c>
    </row>
    <row r="198" spans="2:18" x14ac:dyDescent="0.25">
      <c r="B198" s="6">
        <v>2</v>
      </c>
      <c r="C198" s="15" t="s">
        <v>61</v>
      </c>
      <c r="D198" s="27"/>
      <c r="E198" s="27"/>
      <c r="F198" s="80"/>
      <c r="G198" s="80"/>
      <c r="H198" s="80"/>
      <c r="L198" s="2">
        <v>12</v>
      </c>
      <c r="M198" s="26">
        <f>N404</f>
        <v>0</v>
      </c>
      <c r="N198" s="27">
        <f t="shared" si="5"/>
        <v>0</v>
      </c>
      <c r="O198" s="28">
        <f t="shared" si="6"/>
        <v>0</v>
      </c>
      <c r="P198" s="29"/>
      <c r="R198" s="48">
        <f t="shared" si="4"/>
        <v>0</v>
      </c>
    </row>
    <row r="199" spans="2:18" x14ac:dyDescent="0.25">
      <c r="B199" s="6">
        <v>2</v>
      </c>
      <c r="C199" s="15"/>
      <c r="D199" s="27"/>
      <c r="E199" s="27"/>
      <c r="F199" s="80"/>
      <c r="G199" s="80"/>
      <c r="H199" s="80"/>
      <c r="L199" s="2">
        <v>13</v>
      </c>
      <c r="M199" s="26">
        <f>N419</f>
        <v>0</v>
      </c>
      <c r="N199" s="27">
        <f>B24</f>
        <v>0</v>
      </c>
      <c r="O199" s="28">
        <f t="shared" si="6"/>
        <v>0</v>
      </c>
      <c r="P199" s="29"/>
      <c r="R199" s="48">
        <f t="shared" si="4"/>
        <v>0</v>
      </c>
    </row>
    <row r="200" spans="2:18" ht="15.75" thickBot="1" x14ac:dyDescent="0.3">
      <c r="B200" s="6">
        <v>3</v>
      </c>
      <c r="C200" s="15" t="s">
        <v>62</v>
      </c>
      <c r="D200" s="80"/>
      <c r="E200" s="80"/>
      <c r="F200" s="80"/>
      <c r="G200" s="80"/>
      <c r="H200" s="80"/>
      <c r="L200" s="52"/>
      <c r="M200" s="55"/>
      <c r="N200" s="53" t="s">
        <v>20</v>
      </c>
      <c r="O200" s="54">
        <f>SUM(O187:O199)</f>
        <v>20</v>
      </c>
      <c r="P200" s="49">
        <f>SUM(P187:P198)</f>
        <v>0</v>
      </c>
    </row>
    <row r="201" spans="2:18" x14ac:dyDescent="0.25">
      <c r="B201" s="6">
        <v>3</v>
      </c>
      <c r="C201" s="15"/>
      <c r="D201" s="93"/>
      <c r="E201" s="93"/>
      <c r="F201" s="94"/>
      <c r="G201" s="93"/>
      <c r="H201" s="94"/>
      <c r="L201" s="60"/>
      <c r="M201" s="36"/>
      <c r="N201" s="36"/>
      <c r="O201" s="17"/>
      <c r="P201" s="59"/>
    </row>
    <row r="202" spans="2:18" x14ac:dyDescent="0.25">
      <c r="B202" s="118"/>
      <c r="C202" s="118"/>
      <c r="D202" s="119"/>
      <c r="E202" s="119"/>
      <c r="F202" s="119"/>
      <c r="G202" s="119"/>
      <c r="H202" s="119"/>
      <c r="L202" s="60"/>
      <c r="M202" s="35"/>
      <c r="N202" s="35"/>
      <c r="O202" s="17"/>
      <c r="P202" s="59"/>
    </row>
    <row r="203" spans="2:18" x14ac:dyDescent="0.25">
      <c r="B203" s="118"/>
      <c r="C203" s="118"/>
      <c r="D203" s="119"/>
      <c r="E203" s="119"/>
      <c r="F203" s="119"/>
      <c r="G203" s="119"/>
      <c r="H203" s="119"/>
      <c r="L203" s="60"/>
      <c r="M203" s="165" t="s">
        <v>21</v>
      </c>
      <c r="N203" s="165"/>
      <c r="O203" s="17"/>
      <c r="P203" s="59"/>
    </row>
    <row r="204" spans="2:18" x14ac:dyDescent="0.25">
      <c r="B204" s="118"/>
      <c r="C204" s="118"/>
      <c r="D204" s="120"/>
      <c r="E204" s="120"/>
      <c r="F204" s="120"/>
      <c r="G204" s="120"/>
      <c r="H204" s="120"/>
      <c r="L204" s="30" t="s">
        <v>22</v>
      </c>
      <c r="M204" s="17" t="s">
        <v>23</v>
      </c>
      <c r="N204" s="17"/>
      <c r="O204" s="17"/>
      <c r="P204" s="59"/>
    </row>
    <row r="205" spans="2:18" x14ac:dyDescent="0.25">
      <c r="B205" s="115"/>
      <c r="C205" s="115"/>
      <c r="D205" s="120"/>
      <c r="E205" s="120"/>
      <c r="F205" s="120"/>
      <c r="G205" s="120"/>
      <c r="H205" s="120"/>
      <c r="L205" s="60"/>
      <c r="M205" s="17" t="s">
        <v>24</v>
      </c>
      <c r="N205" s="17"/>
      <c r="O205" s="17"/>
      <c r="P205" s="59"/>
    </row>
    <row r="206" spans="2:18" x14ac:dyDescent="0.25">
      <c r="B206" s="121"/>
      <c r="C206" s="121"/>
      <c r="D206" s="119"/>
      <c r="E206" s="119"/>
      <c r="F206" s="119"/>
      <c r="G206" s="119"/>
      <c r="H206" s="119"/>
      <c r="L206" s="60"/>
      <c r="M206" s="17"/>
      <c r="N206" s="17"/>
      <c r="O206" s="17"/>
      <c r="P206" s="59"/>
    </row>
    <row r="207" spans="2:18" x14ac:dyDescent="0.25">
      <c r="B207" s="121"/>
      <c r="C207" s="121"/>
      <c r="D207" s="119"/>
      <c r="E207" s="119"/>
      <c r="F207" s="119"/>
      <c r="G207" s="119"/>
      <c r="H207" s="119"/>
      <c r="L207" s="30" t="s">
        <v>25</v>
      </c>
      <c r="M207" s="17" t="s">
        <v>26</v>
      </c>
      <c r="N207" s="17"/>
      <c r="O207" s="17"/>
      <c r="P207" s="59"/>
    </row>
    <row r="208" spans="2:18" x14ac:dyDescent="0.25">
      <c r="B208" s="17"/>
      <c r="C208" s="121"/>
      <c r="D208" s="17"/>
      <c r="E208" s="17"/>
      <c r="F208" s="17"/>
      <c r="G208" s="17"/>
      <c r="H208" s="17"/>
      <c r="L208" s="60"/>
      <c r="M208" s="17" t="s">
        <v>27</v>
      </c>
      <c r="N208" s="17"/>
      <c r="O208" s="17"/>
      <c r="P208" s="59"/>
    </row>
    <row r="209" spans="2:16" x14ac:dyDescent="0.25">
      <c r="B209" s="116"/>
      <c r="C209" s="116"/>
      <c r="D209" s="116"/>
      <c r="E209" s="116"/>
      <c r="F209" s="116"/>
      <c r="G209" s="116"/>
      <c r="H209" s="116"/>
      <c r="L209" s="60"/>
      <c r="M209" s="31" t="s">
        <v>28</v>
      </c>
      <c r="N209" s="17"/>
      <c r="O209" s="17"/>
      <c r="P209" s="59"/>
    </row>
    <row r="210" spans="2:16" x14ac:dyDescent="0.25">
      <c r="B210" s="17"/>
      <c r="C210" s="17"/>
      <c r="D210" s="17"/>
      <c r="E210" s="17"/>
      <c r="F210" s="17"/>
      <c r="G210" s="17"/>
      <c r="H210" s="17"/>
      <c r="L210" s="60"/>
      <c r="M210" s="17" t="s">
        <v>29</v>
      </c>
      <c r="N210" s="17"/>
      <c r="O210" s="17"/>
      <c r="P210" s="59"/>
    </row>
    <row r="211" spans="2:16" ht="15" customHeight="1" x14ac:dyDescent="0.25">
      <c r="B211" s="126"/>
      <c r="C211" s="17"/>
      <c r="D211" s="17"/>
      <c r="E211" s="17"/>
      <c r="F211" s="17"/>
      <c r="G211" s="17"/>
      <c r="H211" s="17"/>
      <c r="L211" s="60"/>
      <c r="M211" s="17" t="s">
        <v>30</v>
      </c>
      <c r="N211" s="17"/>
      <c r="O211" s="17"/>
      <c r="P211" s="59"/>
    </row>
    <row r="212" spans="2:16" x14ac:dyDescent="0.25">
      <c r="B212" s="17"/>
      <c r="C212" s="17"/>
      <c r="D212" s="17"/>
      <c r="E212" s="17"/>
      <c r="F212" s="17"/>
      <c r="G212" s="17"/>
      <c r="H212" s="17"/>
      <c r="L212" s="60"/>
      <c r="M212" s="17" t="s">
        <v>47</v>
      </c>
      <c r="N212" s="17"/>
      <c r="O212" s="17"/>
      <c r="P212" s="59"/>
    </row>
    <row r="213" spans="2:16" x14ac:dyDescent="0.25">
      <c r="B213" s="17"/>
      <c r="C213" s="17"/>
      <c r="D213" s="17"/>
      <c r="E213" s="17"/>
      <c r="F213" s="17"/>
      <c r="G213" s="17"/>
      <c r="H213" s="17"/>
      <c r="L213" s="60"/>
      <c r="M213" s="76" t="s">
        <v>48</v>
      </c>
      <c r="N213" s="17"/>
      <c r="O213" s="17"/>
      <c r="P213" s="59"/>
    </row>
    <row r="214" spans="2:16" x14ac:dyDescent="0.25">
      <c r="B214" s="17"/>
      <c r="C214" s="17"/>
      <c r="D214" s="17"/>
      <c r="E214" s="17"/>
      <c r="F214" s="17"/>
      <c r="G214" s="17"/>
      <c r="H214" s="17"/>
      <c r="L214" s="60"/>
      <c r="M214" s="17"/>
      <c r="N214" s="62" t="s">
        <v>31</v>
      </c>
      <c r="O214" s="17"/>
      <c r="P214" s="59"/>
    </row>
    <row r="215" spans="2:16" x14ac:dyDescent="0.25">
      <c r="B215" s="17"/>
      <c r="C215" s="17"/>
      <c r="D215" s="17"/>
      <c r="E215" s="17"/>
      <c r="F215" s="17"/>
      <c r="G215" s="17"/>
      <c r="H215" s="17"/>
      <c r="L215" s="60"/>
      <c r="M215" s="17"/>
      <c r="N215" s="62" t="s">
        <v>32</v>
      </c>
      <c r="O215" s="17"/>
      <c r="P215" s="59"/>
    </row>
    <row r="216" spans="2:16" ht="15.75" thickBot="1" x14ac:dyDescent="0.3">
      <c r="B216" s="17"/>
      <c r="C216" s="17"/>
      <c r="D216" s="17"/>
      <c r="E216" s="17"/>
      <c r="F216" s="17"/>
      <c r="G216" s="17"/>
      <c r="H216" s="17"/>
      <c r="L216" s="18"/>
      <c r="M216" s="19"/>
      <c r="N216" s="19"/>
      <c r="O216" s="19"/>
      <c r="P216" s="20"/>
    </row>
    <row r="217" spans="2:16" x14ac:dyDescent="0.25">
      <c r="B217" s="17"/>
      <c r="C217" s="17"/>
      <c r="D217" s="17"/>
      <c r="E217" s="17"/>
      <c r="F217" s="17"/>
      <c r="G217" s="17"/>
      <c r="H217" s="17"/>
    </row>
    <row r="218" spans="2:16" x14ac:dyDescent="0.25">
      <c r="B218" s="17"/>
      <c r="C218" s="17"/>
      <c r="D218" s="17"/>
      <c r="E218" s="17"/>
      <c r="F218" s="17"/>
      <c r="G218" s="17"/>
      <c r="H218" s="17"/>
    </row>
    <row r="219" spans="2:16" ht="18.75" x14ac:dyDescent="0.25">
      <c r="B219" s="17"/>
      <c r="C219" s="17"/>
      <c r="D219" s="17"/>
      <c r="E219" s="17"/>
      <c r="F219" s="17"/>
      <c r="G219" s="17"/>
      <c r="H219" s="17"/>
      <c r="M219" s="32"/>
      <c r="N219" s="39" t="s">
        <v>104</v>
      </c>
      <c r="O219" s="32"/>
    </row>
    <row r="220" spans="2:16" ht="15.75" x14ac:dyDescent="0.25">
      <c r="B220" s="17"/>
      <c r="C220" s="17"/>
      <c r="D220" s="17"/>
      <c r="E220" s="17"/>
      <c r="F220" s="17"/>
      <c r="G220" s="17"/>
      <c r="H220" s="17"/>
      <c r="M220" s="32"/>
      <c r="N220" s="40"/>
      <c r="O220" s="32"/>
    </row>
    <row r="221" spans="2:16" ht="15.75" x14ac:dyDescent="0.25">
      <c r="B221" s="17"/>
      <c r="C221" s="17"/>
      <c r="D221" s="17"/>
      <c r="E221" s="17"/>
      <c r="F221" s="17"/>
      <c r="G221" s="17"/>
      <c r="H221" s="17"/>
      <c r="M221" s="37"/>
      <c r="N221" s="92" t="str">
        <f>$A$1</f>
        <v>ΤΕΧΝΙΚΟΣ ΔΑΣΙΚΗΣ ΠΡΟΣΤΑΣΙΑΣ</v>
      </c>
      <c r="O221" s="32"/>
    </row>
    <row r="222" spans="2:16" ht="15.75" x14ac:dyDescent="0.25">
      <c r="B222" s="17"/>
      <c r="C222" s="17"/>
      <c r="D222" s="17"/>
      <c r="E222" s="17"/>
      <c r="F222" s="17"/>
      <c r="G222" s="17"/>
      <c r="H222" s="17"/>
      <c r="M222" s="32"/>
      <c r="N222" s="42"/>
      <c r="O222" s="32"/>
    </row>
    <row r="223" spans="2:16" ht="15.75" x14ac:dyDescent="0.25">
      <c r="B223" s="17"/>
      <c r="C223" s="17"/>
      <c r="D223" s="17"/>
      <c r="E223" s="17"/>
      <c r="F223" s="17"/>
      <c r="G223" s="17"/>
      <c r="H223" s="17"/>
      <c r="M223" s="32"/>
      <c r="N223" s="42"/>
      <c r="O223" s="32"/>
    </row>
    <row r="224" spans="2:16" ht="18.75" x14ac:dyDescent="0.25">
      <c r="B224" s="17"/>
      <c r="C224" s="17"/>
      <c r="D224" s="17"/>
      <c r="E224" s="17"/>
      <c r="F224" s="17"/>
      <c r="G224" s="17"/>
      <c r="H224" s="17"/>
      <c r="M224" s="32"/>
      <c r="N224" s="44" t="str">
        <f>B10</f>
        <v>ΑΣΘΕΝΕΙΕΣ ΚΑΙ ΠΡΟΣΒΟΛΕΣ ΦΥΤΩΝ</v>
      </c>
      <c r="O224" s="32"/>
    </row>
    <row r="225" spans="2:15" ht="15.75" x14ac:dyDescent="0.25">
      <c r="B225" s="17"/>
      <c r="C225" s="17"/>
      <c r="D225" s="17"/>
      <c r="E225" s="17"/>
      <c r="F225" s="17"/>
      <c r="G225" s="17"/>
      <c r="H225" s="17"/>
      <c r="M225" s="32"/>
      <c r="N225" s="42" t="str">
        <f>IF(N224=B10,IF(C10&lt;&gt;"",C9,IF(D10&lt;&gt;"",D9,0)))</f>
        <v>ΘΕΩΡΙΑ</v>
      </c>
      <c r="O225" s="32"/>
    </row>
    <row r="226" spans="2:15" x14ac:dyDescent="0.25">
      <c r="B226" s="17"/>
      <c r="C226" s="17"/>
      <c r="D226" s="17"/>
      <c r="E226" s="17"/>
      <c r="F226" s="17"/>
      <c r="G226" s="17"/>
      <c r="H226" s="17"/>
      <c r="M226" s="38"/>
      <c r="N226" s="43"/>
      <c r="O226" s="33"/>
    </row>
    <row r="227" spans="2:15" ht="18.75" x14ac:dyDescent="0.25">
      <c r="B227" s="17"/>
      <c r="C227" s="17"/>
      <c r="D227" s="17"/>
      <c r="E227" s="17"/>
      <c r="F227" s="17"/>
      <c r="G227" s="17"/>
      <c r="H227" s="17"/>
      <c r="M227" s="38"/>
      <c r="N227" s="44"/>
      <c r="O227" s="33"/>
    </row>
    <row r="228" spans="2:15" x14ac:dyDescent="0.25">
      <c r="B228" s="17"/>
      <c r="C228" s="17"/>
      <c r="D228" s="17"/>
      <c r="E228" s="17"/>
      <c r="F228" s="17"/>
      <c r="G228" s="17"/>
      <c r="H228" s="17"/>
      <c r="M228" s="38"/>
      <c r="N228" s="43"/>
      <c r="O228" s="33"/>
    </row>
    <row r="229" spans="2:15" x14ac:dyDescent="0.25">
      <c r="B229" s="17"/>
      <c r="C229" s="17"/>
      <c r="D229" s="17"/>
      <c r="E229" s="17"/>
      <c r="F229" s="17"/>
      <c r="G229" s="17"/>
      <c r="H229" s="17"/>
      <c r="M229" s="38"/>
      <c r="N229" s="43">
        <f>IF(N225="ΘΕΩΡΙΑ",G10,IF(N225="ΕΡΓΑΣΤΗΡΙΟ",H10,0))</f>
        <v>0</v>
      </c>
      <c r="O229" s="33"/>
    </row>
    <row r="230" spans="2:15" x14ac:dyDescent="0.25">
      <c r="B230" s="17"/>
      <c r="C230" s="17"/>
      <c r="D230" s="17"/>
      <c r="E230" s="17"/>
      <c r="F230" s="17"/>
      <c r="G230" s="17"/>
      <c r="H230" s="17"/>
      <c r="M230" s="38"/>
      <c r="N230" s="43"/>
      <c r="O230" s="33"/>
    </row>
    <row r="231" spans="2:15" ht="18.75" x14ac:dyDescent="0.25">
      <c r="B231" s="17"/>
      <c r="C231" s="17"/>
      <c r="D231" s="17"/>
      <c r="E231" s="17"/>
      <c r="F231" s="17"/>
      <c r="G231" s="17"/>
      <c r="H231" s="17"/>
      <c r="M231" s="38"/>
      <c r="N231" s="45" t="str">
        <f>$A$3</f>
        <v>Α’ Εξάμηνο   -  ΑΙΘΟΥΣΑ : 33</v>
      </c>
      <c r="O231" s="33"/>
    </row>
    <row r="232" spans="2:15" ht="18.75" x14ac:dyDescent="0.25">
      <c r="B232" s="17"/>
      <c r="C232" s="17"/>
      <c r="D232" s="17"/>
      <c r="E232" s="17"/>
      <c r="F232" s="17"/>
      <c r="G232" s="17"/>
      <c r="H232" s="17"/>
      <c r="M232" s="38"/>
      <c r="N232" s="34"/>
      <c r="O232" s="33"/>
    </row>
    <row r="233" spans="2:15" x14ac:dyDescent="0.25">
      <c r="B233" s="17"/>
      <c r="C233" s="17"/>
      <c r="D233" s="17"/>
      <c r="E233" s="17"/>
      <c r="F233" s="17"/>
      <c r="G233" s="17"/>
      <c r="H233" s="17"/>
      <c r="M233" s="38"/>
      <c r="N233" s="17"/>
      <c r="O233" s="33"/>
    </row>
    <row r="234" spans="2:15" x14ac:dyDescent="0.25">
      <c r="B234" s="17"/>
      <c r="C234" s="17"/>
      <c r="D234" s="17"/>
      <c r="E234" s="17"/>
      <c r="F234" s="17"/>
      <c r="G234" s="17"/>
      <c r="H234" s="17"/>
      <c r="M234" s="17"/>
      <c r="N234" s="17"/>
      <c r="O234" s="17"/>
    </row>
    <row r="235" spans="2:15" ht="18.75" x14ac:dyDescent="0.25">
      <c r="B235" s="17"/>
      <c r="C235" s="17"/>
      <c r="D235" s="17"/>
      <c r="E235" s="17"/>
      <c r="F235" s="17"/>
      <c r="G235" s="17"/>
      <c r="H235" s="17"/>
      <c r="M235" s="32"/>
      <c r="N235" s="39" t="str">
        <f>$N$219</f>
        <v>2020 Α</v>
      </c>
      <c r="O235" s="32"/>
    </row>
    <row r="236" spans="2:15" ht="15.75" x14ac:dyDescent="0.25">
      <c r="B236" s="17"/>
      <c r="C236" s="17"/>
      <c r="D236" s="17"/>
      <c r="E236" s="17"/>
      <c r="F236" s="17"/>
      <c r="G236" s="17"/>
      <c r="H236" s="17"/>
      <c r="M236" s="32"/>
      <c r="N236" s="40"/>
      <c r="O236" s="32"/>
    </row>
    <row r="237" spans="2:15" ht="15.75" x14ac:dyDescent="0.25">
      <c r="B237" s="17"/>
      <c r="C237" s="17"/>
      <c r="D237" s="17"/>
      <c r="E237" s="17"/>
      <c r="F237" s="17"/>
      <c r="G237" s="17"/>
      <c r="H237" s="17"/>
      <c r="M237" s="37"/>
      <c r="N237" s="92" t="str">
        <f>$A$1</f>
        <v>ΤΕΧΝΙΚΟΣ ΔΑΣΙΚΗΣ ΠΡΟΣΤΑΣΙΑΣ</v>
      </c>
      <c r="O237" s="32"/>
    </row>
    <row r="238" spans="2:15" ht="15.75" x14ac:dyDescent="0.25">
      <c r="B238" s="17"/>
      <c r="C238" s="17"/>
      <c r="D238" s="17"/>
      <c r="E238" s="17"/>
      <c r="F238" s="17"/>
      <c r="G238" s="17"/>
      <c r="H238" s="17"/>
      <c r="M238" s="32"/>
      <c r="N238" s="42"/>
      <c r="O238" s="32"/>
    </row>
    <row r="239" spans="2:15" ht="15.75" x14ac:dyDescent="0.25">
      <c r="B239" s="17"/>
      <c r="C239" s="17"/>
      <c r="D239" s="17"/>
      <c r="E239" s="17"/>
      <c r="F239" s="17"/>
      <c r="G239" s="17"/>
      <c r="H239" s="17"/>
      <c r="M239" s="32"/>
      <c r="N239" s="42"/>
      <c r="O239" s="32"/>
    </row>
    <row r="240" spans="2:15" ht="18.75" x14ac:dyDescent="0.25">
      <c r="B240" s="17"/>
      <c r="C240" s="17"/>
      <c r="D240" s="17"/>
      <c r="E240" s="17"/>
      <c r="F240" s="17"/>
      <c r="G240" s="17"/>
      <c r="H240" s="17"/>
      <c r="M240" s="32"/>
      <c r="N240" s="44" t="str">
        <f>B11</f>
        <v>ΔΑΣΙΚΗ ΝΟΜΟΘΕΣΙΑ</v>
      </c>
      <c r="O240" s="32"/>
    </row>
    <row r="241" spans="2:15" ht="15.75" x14ac:dyDescent="0.25">
      <c r="B241" s="17"/>
      <c r="C241" s="17"/>
      <c r="D241" s="17"/>
      <c r="E241" s="17"/>
      <c r="F241" s="17"/>
      <c r="G241" s="17"/>
      <c r="H241" s="17"/>
      <c r="M241" s="32"/>
      <c r="N241" s="42" t="str">
        <f>IF(N240=B11,IF(C11&lt;&gt;"",C9,IF(D11&lt;&gt;"",D9,0)))</f>
        <v>ΘΕΩΡΙΑ</v>
      </c>
      <c r="O241" s="32"/>
    </row>
    <row r="242" spans="2:15" x14ac:dyDescent="0.25">
      <c r="B242" s="17"/>
      <c r="C242" s="17"/>
      <c r="D242" s="17"/>
      <c r="E242" s="17"/>
      <c r="F242" s="17"/>
      <c r="G242" s="17"/>
      <c r="H242" s="17"/>
      <c r="M242" s="38"/>
      <c r="N242" s="43"/>
      <c r="O242" s="33"/>
    </row>
    <row r="243" spans="2:15" ht="18.75" x14ac:dyDescent="0.25">
      <c r="B243" s="17"/>
      <c r="C243" s="17"/>
      <c r="D243" s="17"/>
      <c r="E243" s="17"/>
      <c r="F243" s="17"/>
      <c r="G243" s="17"/>
      <c r="H243" s="17"/>
      <c r="M243" s="38"/>
      <c r="N243" s="44"/>
      <c r="O243" s="33"/>
    </row>
    <row r="244" spans="2:15" x14ac:dyDescent="0.25">
      <c r="B244" s="17"/>
      <c r="C244" s="17"/>
      <c r="D244" s="17"/>
      <c r="E244" s="17"/>
      <c r="F244" s="17"/>
      <c r="G244" s="17"/>
      <c r="H244" s="17"/>
      <c r="M244" s="38"/>
      <c r="N244" s="43"/>
      <c r="O244" s="33"/>
    </row>
    <row r="245" spans="2:15" x14ac:dyDescent="0.25">
      <c r="B245" s="17"/>
      <c r="C245" s="17"/>
      <c r="D245" s="17"/>
      <c r="E245" s="17"/>
      <c r="F245" s="17"/>
      <c r="G245" s="17"/>
      <c r="H245" s="17"/>
      <c r="M245" s="38"/>
      <c r="N245" s="43">
        <f>IF(N241="ΘΕΩΡΙΑ",G11,IF(N241="ΕΡΓΑΣΤΗΡΙΟ",H11,0))</f>
        <v>0</v>
      </c>
      <c r="O245" s="33"/>
    </row>
    <row r="246" spans="2:15" ht="15.75" x14ac:dyDescent="0.25">
      <c r="B246" s="17"/>
      <c r="C246" s="122"/>
      <c r="D246" s="122"/>
      <c r="E246" s="17"/>
      <c r="F246" s="113"/>
      <c r="G246" s="113"/>
      <c r="H246" s="17"/>
      <c r="M246" s="38"/>
      <c r="N246" s="43"/>
      <c r="O246" s="33"/>
    </row>
    <row r="247" spans="2:15" ht="18.75" x14ac:dyDescent="0.25">
      <c r="B247" s="17"/>
      <c r="C247" s="17"/>
      <c r="D247" s="17"/>
      <c r="E247" s="17"/>
      <c r="F247" s="115"/>
      <c r="G247" s="119"/>
      <c r="H247" s="119"/>
      <c r="M247" s="38"/>
      <c r="N247" s="45" t="str">
        <f>$A$3</f>
        <v>Α’ Εξάμηνο   -  ΑΙΘΟΥΣΑ : 33</v>
      </c>
      <c r="O247" s="33"/>
    </row>
    <row r="248" spans="2:15" ht="18.75" x14ac:dyDescent="0.25">
      <c r="B248" s="17"/>
      <c r="C248" s="113"/>
      <c r="D248" s="113"/>
      <c r="E248" s="17"/>
      <c r="F248" s="124"/>
      <c r="G248" s="124"/>
      <c r="H248" s="17"/>
      <c r="M248" s="38"/>
      <c r="N248" s="34"/>
      <c r="O248" s="33"/>
    </row>
    <row r="249" spans="2:15" x14ac:dyDescent="0.25">
      <c r="B249" s="17"/>
      <c r="C249" s="17"/>
      <c r="D249" s="17"/>
      <c r="E249" s="17"/>
      <c r="F249" s="124"/>
      <c r="G249" s="124"/>
      <c r="H249" s="17"/>
      <c r="M249" s="38"/>
      <c r="N249" s="17"/>
      <c r="O249" s="33"/>
    </row>
    <row r="250" spans="2:15" x14ac:dyDescent="0.25">
      <c r="B250" s="17"/>
      <c r="C250" s="113"/>
      <c r="D250" s="113"/>
      <c r="E250" s="123"/>
      <c r="F250" s="123"/>
      <c r="G250" s="123"/>
      <c r="H250" s="123"/>
      <c r="M250" s="17"/>
      <c r="N250" s="17"/>
      <c r="O250" s="17"/>
    </row>
    <row r="251" spans="2:15" ht="18.75" x14ac:dyDescent="0.25">
      <c r="B251" s="17"/>
      <c r="C251" s="113"/>
      <c r="D251" s="113"/>
      <c r="E251" s="17"/>
      <c r="F251" s="17"/>
      <c r="G251" s="17"/>
      <c r="H251" s="17"/>
      <c r="M251" s="32"/>
      <c r="N251" s="39" t="str">
        <f>$N$219</f>
        <v>2020 Α</v>
      </c>
      <c r="O251" s="32"/>
    </row>
    <row r="252" spans="2:15" ht="15.75" x14ac:dyDescent="0.25">
      <c r="B252" s="17"/>
      <c r="C252" s="113"/>
      <c r="D252" s="113"/>
      <c r="E252" s="17"/>
      <c r="F252" s="17"/>
      <c r="G252" s="17"/>
      <c r="H252" s="17"/>
      <c r="M252" s="32"/>
      <c r="N252" s="40"/>
      <c r="O252" s="32"/>
    </row>
    <row r="253" spans="2:15" ht="15.75" x14ac:dyDescent="0.25">
      <c r="B253" s="17"/>
      <c r="C253" s="113"/>
      <c r="D253" s="113"/>
      <c r="E253" s="17"/>
      <c r="F253" s="17"/>
      <c r="G253" s="17"/>
      <c r="H253" s="17"/>
      <c r="M253" s="37"/>
      <c r="N253" s="92" t="str">
        <f>$A$1</f>
        <v>ΤΕΧΝΙΚΟΣ ΔΑΣΙΚΗΣ ΠΡΟΣΤΑΣΙΑΣ</v>
      </c>
      <c r="O253" s="32"/>
    </row>
    <row r="254" spans="2:15" ht="15.75" x14ac:dyDescent="0.25">
      <c r="B254" s="17"/>
      <c r="C254" s="113"/>
      <c r="D254" s="113"/>
      <c r="E254" s="17"/>
      <c r="F254" s="17"/>
      <c r="G254" s="17"/>
      <c r="H254" s="17"/>
      <c r="M254" s="32"/>
      <c r="N254" s="42"/>
      <c r="O254" s="32"/>
    </row>
    <row r="255" spans="2:15" ht="15.75" x14ac:dyDescent="0.25">
      <c r="B255" s="124"/>
      <c r="C255" s="17"/>
      <c r="D255" s="17"/>
      <c r="E255" s="17"/>
      <c r="F255" s="17"/>
      <c r="G255" s="17"/>
      <c r="H255" s="17"/>
      <c r="M255" s="32"/>
      <c r="N255" s="42"/>
      <c r="O255" s="32"/>
    </row>
    <row r="256" spans="2:15" ht="18.75" x14ac:dyDescent="0.25">
      <c r="B256" s="17"/>
      <c r="C256" s="17"/>
      <c r="D256" s="17"/>
      <c r="E256" s="17"/>
      <c r="F256" s="17"/>
      <c r="G256" s="17"/>
      <c r="H256" s="17"/>
      <c r="M256" s="32"/>
      <c r="N256" s="44" t="str">
        <f>B12</f>
        <v>ΔΑΣΙΚΗ ΒΟΤΑΝΙΚΗ</v>
      </c>
      <c r="O256" s="32"/>
    </row>
    <row r="257" spans="2:15" ht="15.75" x14ac:dyDescent="0.25">
      <c r="B257" s="17"/>
      <c r="C257" s="17"/>
      <c r="D257" s="17"/>
      <c r="E257" s="17"/>
      <c r="F257" s="17"/>
      <c r="G257" s="17"/>
      <c r="H257" s="17"/>
      <c r="M257" s="32"/>
      <c r="N257" s="42" t="str">
        <f>IF(N256=B12,IF(C12&lt;&gt;"",C9,IF(D12&lt;&gt;"",D9,0)))</f>
        <v>ΘΕΩΡΙΑ</v>
      </c>
      <c r="O257" s="32"/>
    </row>
    <row r="258" spans="2:15" x14ac:dyDescent="0.25">
      <c r="B258" s="17"/>
      <c r="C258" s="17"/>
      <c r="D258" s="17"/>
      <c r="E258" s="17"/>
      <c r="F258" s="17"/>
      <c r="G258" s="17"/>
      <c r="H258" s="17"/>
      <c r="M258" s="38"/>
      <c r="N258" s="43"/>
      <c r="O258" s="33"/>
    </row>
    <row r="259" spans="2:15" ht="18.75" x14ac:dyDescent="0.25">
      <c r="B259" s="17"/>
      <c r="C259" s="17"/>
      <c r="D259" s="17"/>
      <c r="E259" s="17"/>
      <c r="F259" s="17"/>
      <c r="G259" s="17"/>
      <c r="H259" s="17"/>
      <c r="M259" s="38"/>
      <c r="N259" s="44"/>
      <c r="O259" s="33"/>
    </row>
    <row r="260" spans="2:15" x14ac:dyDescent="0.25">
      <c r="B260" s="17"/>
      <c r="C260" s="17"/>
      <c r="D260" s="17"/>
      <c r="E260" s="17"/>
      <c r="F260" s="17"/>
      <c r="G260" s="17"/>
      <c r="H260" s="17"/>
      <c r="M260" s="38"/>
      <c r="N260" s="43"/>
      <c r="O260" s="33"/>
    </row>
    <row r="261" spans="2:15" x14ac:dyDescent="0.25">
      <c r="B261" s="17"/>
      <c r="C261" s="17"/>
      <c r="D261" s="17"/>
      <c r="E261" s="17"/>
      <c r="F261" s="17"/>
      <c r="G261" s="17"/>
      <c r="H261" s="17"/>
      <c r="M261" s="38"/>
      <c r="N261" s="43">
        <f>IF(N257="ΘΕΩΡΙΑ",G12,IF(N257="ΕΡΓΑΣΤΗΡΙΟ",H12,0))</f>
        <v>0</v>
      </c>
      <c r="O261" s="33"/>
    </row>
    <row r="262" spans="2:15" x14ac:dyDescent="0.25">
      <c r="B262" s="17"/>
      <c r="C262" s="17"/>
      <c r="D262" s="17"/>
      <c r="E262" s="17"/>
      <c r="F262" s="17"/>
      <c r="G262" s="17"/>
      <c r="H262" s="17"/>
      <c r="M262" s="38"/>
      <c r="N262" s="43"/>
      <c r="O262" s="33"/>
    </row>
    <row r="263" spans="2:15" ht="18.75" x14ac:dyDescent="0.25">
      <c r="B263" s="125"/>
      <c r="C263" s="21"/>
      <c r="D263" s="21"/>
      <c r="E263" s="21"/>
      <c r="F263" s="21"/>
      <c r="G263" s="21"/>
      <c r="H263" s="21"/>
      <c r="M263" s="38"/>
      <c r="N263" s="45" t="str">
        <f>$A$3</f>
        <v>Α’ Εξάμηνο   -  ΑΙΘΟΥΣΑ : 33</v>
      </c>
      <c r="O263" s="33"/>
    </row>
    <row r="264" spans="2:15" ht="18.75" x14ac:dyDescent="0.25">
      <c r="B264" s="21"/>
      <c r="C264" s="21"/>
      <c r="D264" s="21"/>
      <c r="E264" s="21"/>
      <c r="F264" s="21"/>
      <c r="G264" s="21"/>
      <c r="H264" s="21"/>
      <c r="M264" s="38"/>
      <c r="N264" s="34"/>
      <c r="O264" s="33"/>
    </row>
    <row r="265" spans="2:15" ht="15" customHeight="1" x14ac:dyDescent="0.25">
      <c r="B265" s="114"/>
      <c r="C265" s="114"/>
      <c r="D265" s="114"/>
      <c r="E265" s="114"/>
      <c r="F265" s="114"/>
      <c r="G265" s="114"/>
      <c r="H265" s="114"/>
      <c r="M265" s="38"/>
      <c r="N265" s="17"/>
      <c r="O265" s="33"/>
    </row>
    <row r="266" spans="2:15" ht="15" customHeight="1" x14ac:dyDescent="0.25">
      <c r="B266" s="114"/>
      <c r="C266" s="114"/>
      <c r="D266" s="114"/>
      <c r="E266" s="114"/>
      <c r="F266" s="114"/>
      <c r="G266" s="114"/>
      <c r="H266" s="114"/>
      <c r="M266" s="17"/>
      <c r="N266" s="17"/>
      <c r="O266" s="17"/>
    </row>
    <row r="267" spans="2:15" ht="18.75" x14ac:dyDescent="0.25">
      <c r="B267" s="114"/>
      <c r="C267" s="114"/>
      <c r="D267" s="114"/>
      <c r="E267" s="114"/>
      <c r="F267" s="114"/>
      <c r="G267" s="114"/>
      <c r="H267" s="114"/>
      <c r="M267" s="32"/>
      <c r="N267" s="39" t="str">
        <f>$N$219</f>
        <v>2020 Α</v>
      </c>
      <c r="O267" s="32"/>
    </row>
    <row r="268" spans="2:15" ht="15.75" customHeight="1" x14ac:dyDescent="0.25">
      <c r="B268" s="114"/>
      <c r="C268" s="114"/>
      <c r="D268" s="114"/>
      <c r="E268" s="114"/>
      <c r="F268" s="114"/>
      <c r="G268" s="114"/>
      <c r="H268" s="114"/>
      <c r="M268" s="32"/>
      <c r="N268" s="40"/>
      <c r="O268" s="32"/>
    </row>
    <row r="269" spans="2:15" ht="18.75" x14ac:dyDescent="0.25">
      <c r="B269" s="114"/>
      <c r="C269" s="114"/>
      <c r="D269" s="114"/>
      <c r="E269" s="114"/>
      <c r="F269" s="114"/>
      <c r="G269" s="114"/>
      <c r="H269" s="114"/>
      <c r="M269" s="37"/>
      <c r="N269" s="92" t="str">
        <f>$A$1</f>
        <v>ΤΕΧΝΙΚΟΣ ΔΑΣΙΚΗΣ ΠΡΟΣΤΑΣΙΑΣ</v>
      </c>
      <c r="O269" s="32"/>
    </row>
    <row r="270" spans="2:15" ht="15.75" customHeight="1" x14ac:dyDescent="0.25">
      <c r="B270" s="114"/>
      <c r="C270" s="114"/>
      <c r="D270" s="114"/>
      <c r="E270" s="114"/>
      <c r="F270" s="114"/>
      <c r="G270" s="114"/>
      <c r="H270" s="114"/>
      <c r="M270" s="32"/>
      <c r="N270" s="42"/>
      <c r="O270" s="32"/>
    </row>
    <row r="271" spans="2:15" ht="15.75" customHeight="1" x14ac:dyDescent="0.25">
      <c r="B271" s="114"/>
      <c r="C271" s="114"/>
      <c r="D271" s="114"/>
      <c r="E271" s="114"/>
      <c r="F271" s="114"/>
      <c r="G271" s="114"/>
      <c r="H271" s="114"/>
      <c r="M271" s="32"/>
      <c r="N271" s="42"/>
      <c r="O271" s="32"/>
    </row>
    <row r="272" spans="2:15" ht="18.75" x14ac:dyDescent="0.25">
      <c r="B272" s="114"/>
      <c r="C272" s="114"/>
      <c r="D272" s="114"/>
      <c r="E272" s="114"/>
      <c r="F272" s="114"/>
      <c r="G272" s="114"/>
      <c r="H272" s="114"/>
      <c r="M272" s="32"/>
      <c r="N272" s="44" t="str">
        <f>B13</f>
        <v>ΔΑΣΙΚΑ ΠΡΟΪΟΝΤΑ</v>
      </c>
      <c r="O272" s="32"/>
    </row>
    <row r="273" spans="2:15" ht="15.75" customHeight="1" x14ac:dyDescent="0.25">
      <c r="B273" s="114"/>
      <c r="C273" s="114"/>
      <c r="D273" s="114"/>
      <c r="E273" s="114"/>
      <c r="F273" s="114"/>
      <c r="G273" s="114"/>
      <c r="H273" s="114"/>
      <c r="M273" s="32"/>
      <c r="N273" s="42" t="str">
        <f>IF(N272=B13,IF(C13&lt;&gt;"",C9,IF(D13&lt;&gt;"",D9,0)))</f>
        <v>ΘΕΩΡΙΑ</v>
      </c>
      <c r="O273" s="32"/>
    </row>
    <row r="274" spans="2:15" ht="15" customHeight="1" x14ac:dyDescent="0.25">
      <c r="B274" s="114"/>
      <c r="C274" s="114"/>
      <c r="D274" s="114"/>
      <c r="E274" s="114"/>
      <c r="F274" s="114"/>
      <c r="G274" s="114"/>
      <c r="H274" s="114"/>
      <c r="M274" s="38"/>
      <c r="N274" s="43"/>
      <c r="O274" s="33"/>
    </row>
    <row r="275" spans="2:15" ht="18.75" x14ac:dyDescent="0.25">
      <c r="B275" s="114"/>
      <c r="C275" s="114"/>
      <c r="D275" s="114"/>
      <c r="E275" s="114"/>
      <c r="F275" s="114"/>
      <c r="G275" s="114"/>
      <c r="H275" s="114"/>
      <c r="M275" s="38"/>
      <c r="N275" s="44"/>
      <c r="O275" s="33"/>
    </row>
    <row r="276" spans="2:15" ht="15" customHeight="1" x14ac:dyDescent="0.25">
      <c r="B276" s="114"/>
      <c r="C276" s="114"/>
      <c r="D276" s="114"/>
      <c r="E276" s="114"/>
      <c r="F276" s="114"/>
      <c r="G276" s="114"/>
      <c r="H276" s="114"/>
      <c r="M276" s="38"/>
      <c r="N276" s="43"/>
      <c r="O276" s="33"/>
    </row>
    <row r="277" spans="2:15" ht="15" customHeight="1" x14ac:dyDescent="0.25">
      <c r="B277" s="114"/>
      <c r="C277" s="114"/>
      <c r="D277" s="114"/>
      <c r="E277" s="114"/>
      <c r="F277" s="114"/>
      <c r="G277" s="114"/>
      <c r="H277" s="114"/>
      <c r="M277" s="38"/>
      <c r="N277" s="43">
        <f>IF(N273="ΘΕΩΡΙΑ",G13,IF(N273="ΕΡΓΑΣΤΗΡΙΟ",H13,0))</f>
        <v>0</v>
      </c>
      <c r="O277" s="33"/>
    </row>
    <row r="278" spans="2:15" ht="15" customHeight="1" x14ac:dyDescent="0.25">
      <c r="B278" s="114"/>
      <c r="C278" s="114"/>
      <c r="D278" s="114"/>
      <c r="E278" s="114"/>
      <c r="F278" s="114"/>
      <c r="G278" s="114"/>
      <c r="H278" s="114"/>
      <c r="M278" s="38"/>
      <c r="N278" s="43"/>
      <c r="O278" s="33"/>
    </row>
    <row r="279" spans="2:15" ht="18.75" x14ac:dyDescent="0.25">
      <c r="B279" s="114"/>
      <c r="C279" s="114"/>
      <c r="D279" s="114"/>
      <c r="E279" s="114"/>
      <c r="F279" s="114"/>
      <c r="G279" s="114"/>
      <c r="H279" s="114"/>
      <c r="M279" s="38"/>
      <c r="N279" s="45" t="str">
        <f>$A$3</f>
        <v>Α’ Εξάμηνο   -  ΑΙΘΟΥΣΑ : 33</v>
      </c>
      <c r="O279" s="33"/>
    </row>
    <row r="280" spans="2:15" ht="18.75" x14ac:dyDescent="0.25">
      <c r="B280" s="114"/>
      <c r="C280" s="114"/>
      <c r="D280" s="114"/>
      <c r="E280" s="114"/>
      <c r="F280" s="114"/>
      <c r="G280" s="114"/>
      <c r="H280" s="114"/>
      <c r="M280" s="38"/>
      <c r="N280" s="34"/>
      <c r="O280" s="33"/>
    </row>
    <row r="281" spans="2:15" ht="15" customHeight="1" x14ac:dyDescent="0.25">
      <c r="B281" s="114"/>
      <c r="C281" s="114"/>
      <c r="D281" s="114"/>
      <c r="E281" s="114"/>
      <c r="F281" s="114"/>
      <c r="G281" s="114"/>
      <c r="H281" s="114"/>
      <c r="M281" s="38"/>
      <c r="N281" s="17"/>
      <c r="O281" s="33"/>
    </row>
    <row r="282" spans="2:15" ht="15" customHeight="1" x14ac:dyDescent="0.25">
      <c r="B282" s="114"/>
      <c r="C282" s="114"/>
      <c r="D282" s="114"/>
      <c r="E282" s="114"/>
      <c r="F282" s="114"/>
      <c r="G282" s="114"/>
      <c r="H282" s="114"/>
      <c r="M282" s="17"/>
      <c r="N282" s="17"/>
      <c r="O282" s="17"/>
    </row>
    <row r="283" spans="2:15" ht="18.75" x14ac:dyDescent="0.25">
      <c r="B283" s="114"/>
      <c r="C283" s="114"/>
      <c r="D283" s="114"/>
      <c r="E283" s="114"/>
      <c r="F283" s="114"/>
      <c r="G283" s="114"/>
      <c r="H283" s="114"/>
      <c r="M283" s="32"/>
      <c r="N283" s="39" t="str">
        <f>$N$219</f>
        <v>2020 Α</v>
      </c>
      <c r="O283" s="32"/>
    </row>
    <row r="284" spans="2:15" ht="15.75" customHeight="1" x14ac:dyDescent="0.25">
      <c r="B284" s="114"/>
      <c r="C284" s="114"/>
      <c r="D284" s="114"/>
      <c r="E284" s="114"/>
      <c r="F284" s="114"/>
      <c r="G284" s="114"/>
      <c r="H284" s="114"/>
      <c r="M284" s="32"/>
      <c r="N284" s="40"/>
      <c r="O284" s="32"/>
    </row>
    <row r="285" spans="2:15" ht="18.75" x14ac:dyDescent="0.25">
      <c r="B285" s="114"/>
      <c r="C285" s="114"/>
      <c r="D285" s="114"/>
      <c r="E285" s="114"/>
      <c r="F285" s="114"/>
      <c r="G285" s="114"/>
      <c r="H285" s="114"/>
      <c r="M285" s="37"/>
      <c r="N285" s="92" t="str">
        <f>$A$1</f>
        <v>ΤΕΧΝΙΚΟΣ ΔΑΣΙΚΗΣ ΠΡΟΣΤΑΣΙΑΣ</v>
      </c>
      <c r="O285" s="32"/>
    </row>
    <row r="286" spans="2:15" ht="15.75" customHeight="1" x14ac:dyDescent="0.25">
      <c r="B286" s="114"/>
      <c r="C286" s="114"/>
      <c r="D286" s="114"/>
      <c r="E286" s="114"/>
      <c r="F286" s="114"/>
      <c r="G286" s="114"/>
      <c r="H286" s="114"/>
      <c r="M286" s="32"/>
      <c r="N286" s="42"/>
      <c r="O286" s="32"/>
    </row>
    <row r="287" spans="2:15" ht="15.75" customHeight="1" x14ac:dyDescent="0.25">
      <c r="B287" s="114"/>
      <c r="C287" s="114"/>
      <c r="D287" s="114"/>
      <c r="E287" s="114"/>
      <c r="F287" s="114"/>
      <c r="G287" s="114"/>
      <c r="H287" s="114"/>
      <c r="M287" s="32"/>
      <c r="N287" s="42"/>
      <c r="O287" s="32"/>
    </row>
    <row r="288" spans="2:15" ht="18.75" x14ac:dyDescent="0.25">
      <c r="B288" s="114"/>
      <c r="C288" s="114"/>
      <c r="D288" s="114"/>
      <c r="E288" s="114"/>
      <c r="F288" s="114"/>
      <c r="G288" s="114"/>
      <c r="H288" s="114"/>
      <c r="M288" s="32"/>
      <c r="N288" s="44" t="str">
        <f>B15</f>
        <v>ΒΙΟΛΟΓΙΑ - ΟΙΚΟΛΟΓΙΑ ΑΓΡΙΩΝ ΖΩΩΝ ΠΤΗΝΩΝ Ε</v>
      </c>
      <c r="O288" s="32"/>
    </row>
    <row r="289" spans="2:15" ht="15.75" customHeight="1" x14ac:dyDescent="0.25">
      <c r="B289" s="114"/>
      <c r="C289" s="114"/>
      <c r="D289" s="114"/>
      <c r="E289" s="114"/>
      <c r="F289" s="114"/>
      <c r="G289" s="114"/>
      <c r="H289" s="114"/>
      <c r="M289" s="32"/>
      <c r="N289" s="42" t="str">
        <f>IF(N288=B15,IF(C15&lt;&gt;"",C9,IF(D15&lt;&gt;"",D9,0)))</f>
        <v>ΕΡΓΑΣΤΗΡΙΟ</v>
      </c>
      <c r="O289" s="32"/>
    </row>
    <row r="290" spans="2:15" ht="15" customHeight="1" x14ac:dyDescent="0.25">
      <c r="B290" s="114"/>
      <c r="C290" s="114"/>
      <c r="D290" s="114"/>
      <c r="E290" s="114"/>
      <c r="F290" s="114"/>
      <c r="G290" s="114"/>
      <c r="H290" s="114"/>
      <c r="M290" s="38"/>
      <c r="N290" s="43"/>
      <c r="O290" s="33"/>
    </row>
    <row r="291" spans="2:15" ht="18.75" x14ac:dyDescent="0.25">
      <c r="B291" s="114"/>
      <c r="C291" s="114"/>
      <c r="D291" s="114"/>
      <c r="E291" s="114"/>
      <c r="F291" s="114"/>
      <c r="G291" s="114"/>
      <c r="H291" s="114"/>
      <c r="M291" s="38"/>
      <c r="N291" s="44"/>
      <c r="O291" s="33"/>
    </row>
    <row r="292" spans="2:15" ht="15" customHeight="1" x14ac:dyDescent="0.25">
      <c r="B292" s="114"/>
      <c r="C292" s="114"/>
      <c r="D292" s="114"/>
      <c r="E292" s="114"/>
      <c r="F292" s="114"/>
      <c r="G292" s="114"/>
      <c r="H292" s="114"/>
      <c r="M292" s="38"/>
      <c r="N292" s="43"/>
      <c r="O292" s="33"/>
    </row>
    <row r="293" spans="2:15" ht="15" customHeight="1" x14ac:dyDescent="0.25">
      <c r="B293" s="114"/>
      <c r="C293" s="114"/>
      <c r="D293" s="114"/>
      <c r="E293" s="114"/>
      <c r="F293" s="114"/>
      <c r="G293" s="114"/>
      <c r="H293" s="114"/>
      <c r="M293" s="38"/>
      <c r="N293" s="43">
        <f>IF(N289="ΘΕΩΡΙΑ",G15,IF(N289="ΕΡΓΑΣΤΗΡΙΟ",H15,0))</f>
        <v>0</v>
      </c>
      <c r="O293" s="33"/>
    </row>
    <row r="294" spans="2:15" ht="15" customHeight="1" x14ac:dyDescent="0.25">
      <c r="B294" s="114"/>
      <c r="C294" s="114"/>
      <c r="D294" s="114"/>
      <c r="E294" s="114"/>
      <c r="F294" s="114"/>
      <c r="G294" s="114"/>
      <c r="H294" s="114"/>
      <c r="M294" s="38"/>
      <c r="N294" s="43"/>
      <c r="O294" s="33"/>
    </row>
    <row r="295" spans="2:15" ht="18.75" x14ac:dyDescent="0.25">
      <c r="B295" s="114"/>
      <c r="C295" s="114"/>
      <c r="D295" s="114"/>
      <c r="E295" s="114"/>
      <c r="F295" s="114"/>
      <c r="G295" s="114"/>
      <c r="H295" s="114"/>
      <c r="M295" s="38"/>
      <c r="N295" s="45" t="str">
        <f>$A$3</f>
        <v>Α’ Εξάμηνο   -  ΑΙΘΟΥΣΑ : 33</v>
      </c>
      <c r="O295" s="33"/>
    </row>
    <row r="296" spans="2:15" ht="18.75" x14ac:dyDescent="0.25">
      <c r="B296" s="114"/>
      <c r="C296" s="114"/>
      <c r="D296" s="114"/>
      <c r="E296" s="114"/>
      <c r="F296" s="114"/>
      <c r="G296" s="114"/>
      <c r="H296" s="114"/>
      <c r="M296" s="38"/>
      <c r="N296" s="34"/>
      <c r="O296" s="33"/>
    </row>
    <row r="297" spans="2:15" ht="15" customHeight="1" x14ac:dyDescent="0.25">
      <c r="B297" s="114"/>
      <c r="C297" s="114"/>
      <c r="D297" s="114"/>
      <c r="E297" s="114"/>
      <c r="F297" s="114"/>
      <c r="G297" s="114"/>
      <c r="H297" s="114"/>
      <c r="M297" s="38"/>
      <c r="N297" s="17"/>
      <c r="O297" s="33"/>
    </row>
    <row r="298" spans="2:15" ht="15" customHeight="1" x14ac:dyDescent="0.25">
      <c r="B298" s="114"/>
      <c r="C298" s="114"/>
      <c r="D298" s="114"/>
      <c r="E298" s="114"/>
      <c r="F298" s="114"/>
      <c r="G298" s="114"/>
      <c r="H298" s="114"/>
      <c r="M298" s="17"/>
      <c r="N298" s="17"/>
      <c r="O298" s="17"/>
    </row>
    <row r="299" spans="2:15" ht="18.75" x14ac:dyDescent="0.25">
      <c r="B299" s="114"/>
      <c r="C299" s="114"/>
      <c r="D299" s="114"/>
      <c r="E299" s="114"/>
      <c r="F299" s="114"/>
      <c r="G299" s="114"/>
      <c r="H299" s="114"/>
      <c r="M299" s="32"/>
      <c r="N299" s="39" t="str">
        <f>$N$219</f>
        <v>2020 Α</v>
      </c>
      <c r="O299" s="32"/>
    </row>
    <row r="300" spans="2:15" ht="15.75" customHeight="1" x14ac:dyDescent="0.25">
      <c r="B300" s="114"/>
      <c r="C300" s="114"/>
      <c r="D300" s="114"/>
      <c r="E300" s="114"/>
      <c r="F300" s="114"/>
      <c r="G300" s="114"/>
      <c r="H300" s="114"/>
      <c r="M300" s="32"/>
      <c r="N300" s="40"/>
      <c r="O300" s="32"/>
    </row>
    <row r="301" spans="2:15" ht="18.75" x14ac:dyDescent="0.25">
      <c r="B301" s="114"/>
      <c r="C301" s="114"/>
      <c r="D301" s="114"/>
      <c r="E301" s="114"/>
      <c r="F301" s="114"/>
      <c r="G301" s="114"/>
      <c r="H301" s="114"/>
      <c r="M301" s="37"/>
      <c r="N301" s="92" t="str">
        <f>$A$1</f>
        <v>ΤΕΧΝΙΚΟΣ ΔΑΣΙΚΗΣ ΠΡΟΣΤΑΣΙΑΣ</v>
      </c>
      <c r="O301" s="32"/>
    </row>
    <row r="302" spans="2:15" ht="15.75" customHeight="1" x14ac:dyDescent="0.25">
      <c r="B302" s="114"/>
      <c r="C302" s="114"/>
      <c r="D302" s="114"/>
      <c r="E302" s="114"/>
      <c r="F302" s="114"/>
      <c r="G302" s="114"/>
      <c r="H302" s="114"/>
      <c r="M302" s="32"/>
      <c r="N302" s="42"/>
      <c r="O302" s="32"/>
    </row>
    <row r="303" spans="2:15" ht="15.75" customHeight="1" x14ac:dyDescent="0.25">
      <c r="B303" s="114"/>
      <c r="C303" s="114"/>
      <c r="D303" s="114"/>
      <c r="E303" s="114"/>
      <c r="F303" s="114"/>
      <c r="G303" s="114"/>
      <c r="H303" s="114"/>
      <c r="M303" s="32"/>
      <c r="N303" s="42"/>
      <c r="O303" s="32"/>
    </row>
    <row r="304" spans="2:15" ht="18.75" x14ac:dyDescent="0.25">
      <c r="B304" s="114"/>
      <c r="C304" s="114"/>
      <c r="D304" s="114"/>
      <c r="E304" s="114"/>
      <c r="F304" s="114"/>
      <c r="G304" s="114"/>
      <c r="H304" s="114"/>
      <c r="M304" s="32"/>
      <c r="N304" s="44" t="str">
        <f>B17</f>
        <v>ΣΩΜΑΤΙΚΗ ΑΓΩΓΗ – ΣΚΟΠΟΒΟΛΗ Ε</v>
      </c>
      <c r="O304" s="32"/>
    </row>
    <row r="305" spans="2:15" ht="15.75" customHeight="1" x14ac:dyDescent="0.25">
      <c r="B305" s="114"/>
      <c r="C305" s="114"/>
      <c r="D305" s="114"/>
      <c r="E305" s="114"/>
      <c r="F305" s="114"/>
      <c r="G305" s="114"/>
      <c r="H305" s="114"/>
      <c r="M305" s="32"/>
      <c r="N305" s="42" t="str">
        <f>IF(N304=B17,IF(C17&lt;&gt;"",C9,IF(D17&lt;&gt;"",D9,0)))</f>
        <v>ΕΡΓΑΣΤΗΡΙΟ</v>
      </c>
      <c r="O305" s="32"/>
    </row>
    <row r="306" spans="2:15" ht="15" customHeight="1" x14ac:dyDescent="0.25">
      <c r="B306" s="114"/>
      <c r="C306" s="114"/>
      <c r="D306" s="114"/>
      <c r="E306" s="114"/>
      <c r="F306" s="114"/>
      <c r="G306" s="114"/>
      <c r="H306" s="114"/>
      <c r="M306" s="38"/>
      <c r="N306" s="43"/>
      <c r="O306" s="33"/>
    </row>
    <row r="307" spans="2:15" ht="18.75" x14ac:dyDescent="0.25">
      <c r="B307" s="114"/>
      <c r="C307" s="114"/>
      <c r="D307" s="114"/>
      <c r="E307" s="114"/>
      <c r="F307" s="114"/>
      <c r="G307" s="114"/>
      <c r="H307" s="114"/>
      <c r="M307" s="38"/>
      <c r="N307" s="44"/>
      <c r="O307" s="33"/>
    </row>
    <row r="308" spans="2:15" ht="15" customHeight="1" x14ac:dyDescent="0.25">
      <c r="B308" s="114"/>
      <c r="C308" s="114"/>
      <c r="D308" s="114"/>
      <c r="E308" s="114"/>
      <c r="F308" s="114"/>
      <c r="G308" s="114"/>
      <c r="H308" s="114"/>
      <c r="M308" s="38"/>
      <c r="N308" s="43"/>
      <c r="O308" s="33"/>
    </row>
    <row r="309" spans="2:15" ht="15" customHeight="1" x14ac:dyDescent="0.25">
      <c r="B309" s="114"/>
      <c r="C309" s="114"/>
      <c r="D309" s="114"/>
      <c r="E309" s="114"/>
      <c r="F309" s="114"/>
      <c r="G309" s="114"/>
      <c r="H309" s="114"/>
      <c r="M309" s="38"/>
      <c r="N309" s="43">
        <f>IF(N305="ΘΕΩΡΙΑ",G17,IF(N305="ΕΡΓΑΣΤΗΡΙΟ",H17,0))</f>
        <v>0</v>
      </c>
      <c r="O309" s="33"/>
    </row>
    <row r="310" spans="2:15" ht="15" customHeight="1" x14ac:dyDescent="0.25">
      <c r="B310" s="114"/>
      <c r="C310" s="114"/>
      <c r="D310" s="114"/>
      <c r="E310" s="114"/>
      <c r="F310" s="114"/>
      <c r="G310" s="114"/>
      <c r="H310" s="114"/>
      <c r="M310" s="38"/>
      <c r="N310" s="43"/>
      <c r="O310" s="33"/>
    </row>
    <row r="311" spans="2:15" ht="18.75" x14ac:dyDescent="0.25">
      <c r="B311" s="114"/>
      <c r="C311" s="114"/>
      <c r="D311" s="114"/>
      <c r="E311" s="114"/>
      <c r="F311" s="114"/>
      <c r="G311" s="114"/>
      <c r="H311" s="114"/>
      <c r="M311" s="38"/>
      <c r="N311" s="45" t="str">
        <f>$A$3</f>
        <v>Α’ Εξάμηνο   -  ΑΙΘΟΥΣΑ : 33</v>
      </c>
      <c r="O311" s="33"/>
    </row>
    <row r="312" spans="2:15" ht="18.75" x14ac:dyDescent="0.25">
      <c r="B312" s="114"/>
      <c r="C312" s="114"/>
      <c r="D312" s="114"/>
      <c r="E312" s="114"/>
      <c r="F312" s="114"/>
      <c r="G312" s="114"/>
      <c r="H312" s="114"/>
      <c r="M312" s="38"/>
      <c r="N312" s="34"/>
      <c r="O312" s="33"/>
    </row>
    <row r="313" spans="2:15" ht="15" customHeight="1" x14ac:dyDescent="0.25">
      <c r="B313" s="114"/>
      <c r="C313" s="114"/>
      <c r="D313" s="114"/>
      <c r="E313" s="114"/>
      <c r="F313" s="114"/>
      <c r="G313" s="114"/>
      <c r="H313" s="114"/>
      <c r="M313" s="38"/>
      <c r="N313" s="17"/>
      <c r="O313" s="33"/>
    </row>
    <row r="314" spans="2:15" ht="15" customHeight="1" x14ac:dyDescent="0.25">
      <c r="B314" s="114"/>
      <c r="C314" s="114"/>
      <c r="D314" s="114"/>
      <c r="E314" s="114"/>
      <c r="F314" s="114"/>
      <c r="G314" s="114"/>
      <c r="H314" s="114"/>
      <c r="M314" s="17"/>
      <c r="N314" s="17"/>
      <c r="O314" s="17"/>
    </row>
    <row r="315" spans="2:15" ht="18.75" x14ac:dyDescent="0.25">
      <c r="B315" s="114"/>
      <c r="C315" s="114"/>
      <c r="D315" s="114"/>
      <c r="E315" s="114"/>
      <c r="F315" s="114"/>
      <c r="G315" s="114"/>
      <c r="H315" s="114"/>
      <c r="M315" s="32"/>
      <c r="N315" s="39" t="str">
        <f>$N$219</f>
        <v>2020 Α</v>
      </c>
      <c r="O315" s="32"/>
    </row>
    <row r="316" spans="2:15" ht="15.75" customHeight="1" x14ac:dyDescent="0.25">
      <c r="B316" s="114"/>
      <c r="C316" s="114"/>
      <c r="D316" s="114"/>
      <c r="E316" s="114"/>
      <c r="F316" s="114"/>
      <c r="G316" s="114"/>
      <c r="H316" s="114"/>
      <c r="M316" s="32"/>
      <c r="N316" s="40"/>
      <c r="O316" s="32"/>
    </row>
    <row r="317" spans="2:15" ht="18.75" x14ac:dyDescent="0.25">
      <c r="B317" s="114"/>
      <c r="C317" s="114"/>
      <c r="D317" s="114"/>
      <c r="E317" s="114"/>
      <c r="F317" s="114"/>
      <c r="G317" s="114"/>
      <c r="H317" s="114"/>
      <c r="M317" s="37"/>
      <c r="N317" s="92" t="str">
        <f>$A$1</f>
        <v>ΤΕΧΝΙΚΟΣ ΔΑΣΙΚΗΣ ΠΡΟΣΤΑΣΙΑΣ</v>
      </c>
      <c r="O317" s="32"/>
    </row>
    <row r="318" spans="2:15" ht="15.75" x14ac:dyDescent="0.25">
      <c r="B318" s="113"/>
      <c r="C318" s="113"/>
      <c r="D318" s="113"/>
      <c r="E318" s="113"/>
      <c r="F318" s="113"/>
      <c r="G318" s="113"/>
      <c r="H318" s="113"/>
      <c r="M318" s="32"/>
      <c r="N318" s="42"/>
      <c r="O318" s="32"/>
    </row>
    <row r="319" spans="2:15" ht="15.75" x14ac:dyDescent="0.25">
      <c r="B319" s="113"/>
      <c r="C319" s="122"/>
      <c r="D319" s="122"/>
      <c r="E319" s="113"/>
      <c r="F319" s="22"/>
      <c r="G319" s="113"/>
      <c r="H319" s="113"/>
      <c r="M319" s="32"/>
      <c r="N319" s="42"/>
      <c r="O319" s="32"/>
    </row>
    <row r="320" spans="2:15" ht="18.75" x14ac:dyDescent="0.25">
      <c r="B320" s="113"/>
      <c r="C320" s="113"/>
      <c r="D320" s="113"/>
      <c r="E320" s="113"/>
      <c r="F320" s="113"/>
      <c r="G320" s="113"/>
      <c r="H320" s="113"/>
      <c r="M320" s="32"/>
      <c r="N320" s="44" t="str">
        <f>B18</f>
        <v>ΑΓΓΛΙΚΑ</v>
      </c>
      <c r="O320" s="32"/>
    </row>
    <row r="321" spans="2:15" ht="15.75" x14ac:dyDescent="0.25">
      <c r="B321" s="113"/>
      <c r="C321" s="113"/>
      <c r="D321" s="113"/>
      <c r="E321" s="113"/>
      <c r="F321" s="113"/>
      <c r="G321" s="113"/>
      <c r="H321" s="113"/>
      <c r="M321" s="32"/>
      <c r="N321" s="42" t="str">
        <f>IF(N320=B18,IF(C18&lt;&gt;"",C9,IF(D18&lt;&gt;"",D9,0)))</f>
        <v>ΘΕΩΡΙΑ</v>
      </c>
      <c r="O321" s="32"/>
    </row>
    <row r="322" spans="2:15" x14ac:dyDescent="0.25">
      <c r="B322" s="113"/>
      <c r="C322" s="113"/>
      <c r="D322" s="113"/>
      <c r="E322" s="113"/>
      <c r="F322" s="113"/>
      <c r="G322" s="113"/>
      <c r="H322" s="113"/>
      <c r="M322" s="38"/>
      <c r="N322" s="43"/>
      <c r="O322" s="33"/>
    </row>
    <row r="323" spans="2:15" ht="18.75" x14ac:dyDescent="0.25">
      <c r="B323" s="113"/>
      <c r="C323" s="113"/>
      <c r="D323" s="113"/>
      <c r="E323" s="113"/>
      <c r="F323" s="22"/>
      <c r="G323" s="22"/>
      <c r="H323" s="113"/>
      <c r="M323" s="38"/>
      <c r="N323" s="44"/>
      <c r="O323" s="33"/>
    </row>
    <row r="324" spans="2:15" x14ac:dyDescent="0.25">
      <c r="B324" s="113"/>
      <c r="C324" s="113"/>
      <c r="D324" s="113"/>
      <c r="E324" s="113"/>
      <c r="F324" s="113"/>
      <c r="G324" s="113"/>
      <c r="H324" s="113"/>
      <c r="M324" s="38"/>
      <c r="N324" s="43"/>
      <c r="O324" s="33"/>
    </row>
    <row r="325" spans="2:15" x14ac:dyDescent="0.25">
      <c r="B325" s="113"/>
      <c r="C325" s="113"/>
      <c r="D325" s="113"/>
      <c r="E325" s="113"/>
      <c r="F325" s="22"/>
      <c r="G325" s="22"/>
      <c r="H325" s="113"/>
      <c r="M325" s="38"/>
      <c r="N325" s="43">
        <f>IF(N321="ΘΕΩΡΙΑ",G18,IF(N321="ΕΡΓΑΣΤΗΡΙΟ",H18,0))</f>
        <v>0</v>
      </c>
      <c r="O325" s="33"/>
    </row>
    <row r="326" spans="2:15" x14ac:dyDescent="0.25">
      <c r="B326" s="113"/>
      <c r="C326" s="113"/>
      <c r="D326" s="113"/>
      <c r="E326" s="113"/>
      <c r="F326" s="113"/>
      <c r="G326" s="113"/>
      <c r="H326" s="113"/>
      <c r="M326" s="38"/>
      <c r="N326" s="43"/>
      <c r="O326" s="33"/>
    </row>
    <row r="327" spans="2:15" ht="18.75" x14ac:dyDescent="0.25">
      <c r="B327" s="124"/>
      <c r="C327" s="17"/>
      <c r="D327" s="17"/>
      <c r="E327" s="17"/>
      <c r="F327" s="17"/>
      <c r="G327" s="17"/>
      <c r="H327" s="17"/>
      <c r="M327" s="38"/>
      <c r="N327" s="45" t="str">
        <f>$A$3</f>
        <v>Α’ Εξάμηνο   -  ΑΙΘΟΥΣΑ : 33</v>
      </c>
      <c r="O327" s="33"/>
    </row>
    <row r="328" spans="2:15" ht="18.75" x14ac:dyDescent="0.25">
      <c r="B328" s="17"/>
      <c r="C328" s="17"/>
      <c r="D328" s="17"/>
      <c r="E328" s="17"/>
      <c r="F328" s="17"/>
      <c r="G328" s="17"/>
      <c r="H328" s="17"/>
      <c r="M328" s="38"/>
      <c r="N328" s="34"/>
      <c r="O328" s="33"/>
    </row>
    <row r="329" spans="2:15" x14ac:dyDescent="0.25">
      <c r="B329" s="17"/>
      <c r="C329" s="17"/>
      <c r="D329" s="17"/>
      <c r="E329" s="17"/>
      <c r="F329" s="17"/>
      <c r="G329" s="17"/>
      <c r="H329" s="17"/>
      <c r="M329" s="38"/>
      <c r="N329" s="17"/>
      <c r="O329" s="33"/>
    </row>
    <row r="330" spans="2:15" x14ac:dyDescent="0.25">
      <c r="B330" s="17"/>
      <c r="C330" s="17"/>
      <c r="D330" s="17"/>
      <c r="E330" s="17"/>
      <c r="F330" s="17"/>
      <c r="G330" s="17"/>
      <c r="H330" s="17"/>
      <c r="M330" s="17"/>
      <c r="N330" s="17"/>
      <c r="O330" s="17"/>
    </row>
    <row r="331" spans="2:15" ht="26.25" x14ac:dyDescent="0.25">
      <c r="B331" s="130"/>
      <c r="C331" s="130"/>
      <c r="D331" s="130"/>
      <c r="E331" s="130"/>
      <c r="F331" s="130"/>
      <c r="G331" s="130"/>
      <c r="H331" s="130"/>
      <c r="M331" s="32"/>
      <c r="N331" s="39" t="str">
        <f>$N$219</f>
        <v>2020 Α</v>
      </c>
      <c r="O331" s="32"/>
    </row>
    <row r="332" spans="2:15" ht="15.75" x14ac:dyDescent="0.25">
      <c r="B332" s="127"/>
      <c r="C332" s="127"/>
      <c r="D332" s="128"/>
      <c r="E332" s="128"/>
      <c r="F332" s="128"/>
      <c r="G332" s="128"/>
      <c r="H332" s="128"/>
      <c r="M332" s="32"/>
      <c r="N332" s="40"/>
      <c r="O332" s="32"/>
    </row>
    <row r="333" spans="2:15" ht="15.75" x14ac:dyDescent="0.25">
      <c r="B333" s="123"/>
      <c r="C333" s="129"/>
      <c r="D333" s="64"/>
      <c r="E333" s="64"/>
      <c r="F333" s="64"/>
      <c r="G333" s="64"/>
      <c r="H333" s="64"/>
      <c r="M333" s="37"/>
      <c r="N333" s="92" t="str">
        <f>$A$1</f>
        <v>ΤΕΧΝΙΚΟΣ ΔΑΣΙΚΗΣ ΠΡΟΣΤΑΣΙΑΣ</v>
      </c>
      <c r="O333" s="32"/>
    </row>
    <row r="334" spans="2:15" ht="15.75" x14ac:dyDescent="0.25">
      <c r="B334" s="123"/>
      <c r="C334" s="129"/>
      <c r="D334" s="64"/>
      <c r="E334" s="64"/>
      <c r="F334" s="64"/>
      <c r="G334" s="64"/>
      <c r="H334" s="64"/>
      <c r="M334" s="32"/>
      <c r="N334" s="42"/>
      <c r="O334" s="32"/>
    </row>
    <row r="335" spans="2:15" ht="15.75" x14ac:dyDescent="0.25">
      <c r="B335" s="123"/>
      <c r="C335" s="129"/>
      <c r="D335" s="64"/>
      <c r="E335" s="64"/>
      <c r="F335" s="64"/>
      <c r="G335" s="64"/>
      <c r="H335" s="64"/>
      <c r="M335" s="32"/>
      <c r="N335" s="42"/>
      <c r="O335" s="32"/>
    </row>
    <row r="336" spans="2:15" ht="18.75" x14ac:dyDescent="0.25">
      <c r="B336" s="123"/>
      <c r="C336" s="129"/>
      <c r="D336" s="64"/>
      <c r="E336" s="64"/>
      <c r="F336" s="64"/>
      <c r="G336" s="64"/>
      <c r="H336" s="64"/>
      <c r="M336" s="32"/>
      <c r="N336" s="44" t="str">
        <f>B19</f>
        <v>ΠΡΑΚΤΙΚΗ ΕΦΑΡΜΟΓΗ ΣΤΗΝ ΕΙΔΙΚΟΤΗΤΑ</v>
      </c>
      <c r="O336" s="32"/>
    </row>
    <row r="337" spans="2:15" ht="15.75" x14ac:dyDescent="0.25">
      <c r="B337" s="123"/>
      <c r="C337" s="97"/>
      <c r="D337" s="17"/>
      <c r="E337" s="17"/>
      <c r="F337" s="81"/>
      <c r="G337" s="17"/>
      <c r="H337" s="81"/>
      <c r="M337" s="32"/>
      <c r="N337" s="42" t="str">
        <f>IF(N336=B19,IF(C19&lt;&gt;"",C9,IF(D19&lt;&gt;"",D9,0)))</f>
        <v>ΕΡΓΑΣΤΗΡΙΟ</v>
      </c>
      <c r="O337" s="32"/>
    </row>
    <row r="338" spans="2:15" x14ac:dyDescent="0.25">
      <c r="B338" s="123"/>
      <c r="C338" s="97"/>
      <c r="D338" s="17"/>
      <c r="E338" s="17"/>
      <c r="F338" s="81"/>
      <c r="G338" s="17"/>
      <c r="H338" s="81"/>
      <c r="M338" s="38"/>
      <c r="N338" s="43"/>
      <c r="O338" s="33"/>
    </row>
    <row r="339" spans="2:15" ht="18.75" x14ac:dyDescent="0.25">
      <c r="B339" s="17"/>
      <c r="C339" s="17"/>
      <c r="D339" s="17"/>
      <c r="E339" s="17"/>
      <c r="F339" s="17"/>
      <c r="G339" s="17"/>
      <c r="H339" s="17"/>
      <c r="M339" s="38"/>
      <c r="N339" s="44"/>
      <c r="O339" s="33"/>
    </row>
    <row r="340" spans="2:15" x14ac:dyDescent="0.25">
      <c r="B340" s="17"/>
      <c r="C340" s="17"/>
      <c r="D340" s="17"/>
      <c r="E340" s="17"/>
      <c r="F340" s="17"/>
      <c r="G340" s="17"/>
      <c r="H340" s="17"/>
      <c r="M340" s="38"/>
      <c r="N340" s="43"/>
      <c r="O340" s="33"/>
    </row>
    <row r="341" spans="2:15" x14ac:dyDescent="0.25">
      <c r="B341" s="17"/>
      <c r="C341" s="17"/>
      <c r="D341" s="17"/>
      <c r="E341" s="17"/>
      <c r="F341" s="17"/>
      <c r="G341" s="17"/>
      <c r="H341" s="17"/>
      <c r="M341" s="38"/>
      <c r="N341" s="43">
        <f>IF(N337="ΘΕΩΡΙΑ",G19,IF(N337="ΕΡΓΑΣΤΗΡΙΟ",H19,0))</f>
        <v>0</v>
      </c>
      <c r="O341" s="33"/>
    </row>
    <row r="342" spans="2:15" x14ac:dyDescent="0.25">
      <c r="B342" s="17"/>
      <c r="C342" s="17"/>
      <c r="D342" s="17"/>
      <c r="E342" s="17"/>
      <c r="F342" s="17"/>
      <c r="G342" s="17"/>
      <c r="H342" s="17"/>
      <c r="M342" s="38"/>
      <c r="N342" s="43"/>
      <c r="O342" s="33"/>
    </row>
    <row r="343" spans="2:15" ht="18.75" x14ac:dyDescent="0.25">
      <c r="B343" s="17"/>
      <c r="C343" s="17"/>
      <c r="D343" s="17"/>
      <c r="E343" s="17"/>
      <c r="F343" s="17"/>
      <c r="G343" s="17"/>
      <c r="H343" s="17"/>
      <c r="M343" s="38"/>
      <c r="N343" s="45" t="str">
        <f>$A$3</f>
        <v>Α’ Εξάμηνο   -  ΑΙΘΟΥΣΑ : 33</v>
      </c>
      <c r="O343" s="33"/>
    </row>
    <row r="344" spans="2:15" ht="18.75" x14ac:dyDescent="0.25">
      <c r="B344" s="17"/>
      <c r="C344" s="17"/>
      <c r="D344" s="17"/>
      <c r="E344" s="17"/>
      <c r="F344" s="17"/>
      <c r="G344" s="17"/>
      <c r="H344" s="17"/>
      <c r="M344" s="38"/>
      <c r="N344" s="34"/>
      <c r="O344" s="33"/>
    </row>
    <row r="345" spans="2:15" x14ac:dyDescent="0.25">
      <c r="B345" s="17"/>
      <c r="C345" s="17"/>
      <c r="D345" s="17"/>
      <c r="E345" s="17"/>
      <c r="F345" s="17"/>
      <c r="G345" s="17"/>
      <c r="H345" s="17"/>
      <c r="M345" s="38"/>
      <c r="N345" s="17"/>
      <c r="O345" s="33"/>
    </row>
    <row r="346" spans="2:15" x14ac:dyDescent="0.25">
      <c r="B346" s="17"/>
      <c r="C346" s="17"/>
      <c r="D346" s="17"/>
      <c r="E346" s="17"/>
      <c r="F346" s="17"/>
      <c r="G346" s="17"/>
      <c r="H346" s="17"/>
      <c r="M346" s="17"/>
      <c r="N346" s="17"/>
      <c r="O346" s="17"/>
    </row>
    <row r="347" spans="2:15" ht="18.75" x14ac:dyDescent="0.25">
      <c r="B347" s="17"/>
      <c r="C347" s="17"/>
      <c r="D347" s="17"/>
      <c r="E347" s="17"/>
      <c r="F347" s="17"/>
      <c r="G347" s="17"/>
      <c r="H347" s="17"/>
      <c r="M347" s="32"/>
      <c r="N347" s="39" t="str">
        <f>$N$219</f>
        <v>2020 Α</v>
      </c>
      <c r="O347" s="32"/>
    </row>
    <row r="348" spans="2:15" ht="15.75" x14ac:dyDescent="0.25">
      <c r="B348" s="17"/>
      <c r="C348" s="17"/>
      <c r="D348" s="17"/>
      <c r="E348" s="17"/>
      <c r="F348" s="17"/>
      <c r="G348" s="17"/>
      <c r="H348" s="17"/>
      <c r="M348" s="32"/>
      <c r="N348" s="40"/>
      <c r="O348" s="32"/>
    </row>
    <row r="349" spans="2:15" ht="15.75" x14ac:dyDescent="0.25">
      <c r="B349" s="17"/>
      <c r="C349" s="17"/>
      <c r="D349" s="17"/>
      <c r="E349" s="17"/>
      <c r="F349" s="17"/>
      <c r="G349" s="17"/>
      <c r="H349" s="17"/>
      <c r="M349" s="37"/>
      <c r="N349" s="92" t="str">
        <f>$A$1</f>
        <v>ΤΕΧΝΙΚΟΣ ΔΑΣΙΚΗΣ ΠΡΟΣΤΑΣΙΑΣ</v>
      </c>
      <c r="O349" s="32"/>
    </row>
    <row r="350" spans="2:15" ht="15.75" x14ac:dyDescent="0.25">
      <c r="B350" s="17"/>
      <c r="C350" s="17"/>
      <c r="D350" s="17"/>
      <c r="E350" s="17"/>
      <c r="F350" s="17"/>
      <c r="G350" s="17"/>
      <c r="H350" s="17"/>
      <c r="M350" s="32"/>
      <c r="N350" s="42"/>
      <c r="O350" s="32"/>
    </row>
    <row r="351" spans="2:15" ht="15.75" x14ac:dyDescent="0.25">
      <c r="B351" s="17"/>
      <c r="C351" s="17"/>
      <c r="D351" s="17"/>
      <c r="E351" s="17"/>
      <c r="F351" s="17"/>
      <c r="G351" s="17"/>
      <c r="H351" s="17"/>
      <c r="M351" s="32"/>
      <c r="N351" s="42"/>
      <c r="O351" s="32"/>
    </row>
    <row r="352" spans="2:15" ht="18.75" x14ac:dyDescent="0.25">
      <c r="B352" s="17"/>
      <c r="C352" s="17"/>
      <c r="D352" s="17"/>
      <c r="E352" s="17"/>
      <c r="F352" s="17"/>
      <c r="G352" s="17"/>
      <c r="H352" s="17"/>
      <c r="M352" s="32"/>
      <c r="N352" s="44">
        <f>B20</f>
        <v>0</v>
      </c>
      <c r="O352" s="32"/>
    </row>
    <row r="353" spans="2:15" ht="15.75" x14ac:dyDescent="0.25">
      <c r="B353" s="17"/>
      <c r="C353" s="17"/>
      <c r="D353" s="17"/>
      <c r="E353" s="17"/>
      <c r="F353" s="17"/>
      <c r="G353" s="17"/>
      <c r="H353" s="17"/>
      <c r="M353" s="32"/>
      <c r="N353" s="42">
        <f>IF(N352=B20,IF(C20&lt;&gt;"",C9,IF(D20&lt;&gt;"",D9,0)))</f>
        <v>0</v>
      </c>
      <c r="O353" s="32"/>
    </row>
    <row r="354" spans="2:15" x14ac:dyDescent="0.25">
      <c r="M354" s="38"/>
      <c r="N354" s="43"/>
      <c r="O354" s="33"/>
    </row>
    <row r="355" spans="2:15" ht="18.75" x14ac:dyDescent="0.25">
      <c r="M355" s="38"/>
      <c r="N355" s="44"/>
      <c r="O355" s="33"/>
    </row>
    <row r="356" spans="2:15" x14ac:dyDescent="0.25">
      <c r="M356" s="38"/>
      <c r="N356" s="43"/>
      <c r="O356" s="33"/>
    </row>
    <row r="357" spans="2:15" x14ac:dyDescent="0.25">
      <c r="M357" s="38"/>
      <c r="N357" s="43">
        <f>IF(N353="ΘΕΩΡΙΑ",G20,IF(N353="ΕΡΓΑΣΤΗΡΙΟ",H20,0))</f>
        <v>0</v>
      </c>
      <c r="O357" s="33"/>
    </row>
    <row r="358" spans="2:15" x14ac:dyDescent="0.25">
      <c r="M358" s="38"/>
      <c r="N358" s="43"/>
      <c r="O358" s="33"/>
    </row>
    <row r="359" spans="2:15" ht="18.75" x14ac:dyDescent="0.25">
      <c r="M359" s="38"/>
      <c r="N359" s="45" t="str">
        <f>$A$3</f>
        <v>Α’ Εξάμηνο   -  ΑΙΘΟΥΣΑ : 33</v>
      </c>
      <c r="O359" s="33"/>
    </row>
    <row r="360" spans="2:15" ht="18.75" x14ac:dyDescent="0.25">
      <c r="M360" s="38"/>
      <c r="N360" s="34"/>
      <c r="O360" s="33"/>
    </row>
    <row r="361" spans="2:15" x14ac:dyDescent="0.25">
      <c r="M361" s="38"/>
      <c r="N361" s="17"/>
      <c r="O361" s="33"/>
    </row>
    <row r="362" spans="2:15" x14ac:dyDescent="0.25">
      <c r="M362" s="17"/>
      <c r="N362" s="17"/>
      <c r="O362" s="17"/>
    </row>
    <row r="363" spans="2:15" ht="18.75" x14ac:dyDescent="0.25">
      <c r="M363" s="32"/>
      <c r="N363" s="39" t="str">
        <f>$N$219</f>
        <v>2020 Α</v>
      </c>
      <c r="O363" s="32"/>
    </row>
    <row r="364" spans="2:15" ht="15.75" x14ac:dyDescent="0.25">
      <c r="M364" s="32"/>
      <c r="N364" s="40"/>
      <c r="O364" s="32"/>
    </row>
    <row r="365" spans="2:15" ht="15.75" x14ac:dyDescent="0.25">
      <c r="M365" s="37"/>
      <c r="N365" s="41" t="str">
        <f>$A$1</f>
        <v>ΤΕΧΝΙΚΟΣ ΔΑΣΙΚΗΣ ΠΡΟΣΤΑΣΙΑΣ</v>
      </c>
      <c r="O365" s="32"/>
    </row>
    <row r="366" spans="2:15" ht="15.75" x14ac:dyDescent="0.25">
      <c r="M366" s="32"/>
      <c r="N366" s="42"/>
      <c r="O366" s="32"/>
    </row>
    <row r="367" spans="2:15" ht="15.75" x14ac:dyDescent="0.25">
      <c r="M367" s="32"/>
      <c r="N367" s="42"/>
      <c r="O367" s="32"/>
    </row>
    <row r="368" spans="2:15" ht="18.75" x14ac:dyDescent="0.25">
      <c r="M368" s="32"/>
      <c r="N368" s="44">
        <f>B21</f>
        <v>0</v>
      </c>
      <c r="O368" s="32"/>
    </row>
    <row r="369" spans="13:15" ht="15.75" x14ac:dyDescent="0.25">
      <c r="M369" s="32"/>
      <c r="N369" s="42">
        <f>IF(N368=B21,IF(C21&lt;&gt;"",C9,IF(D21&lt;&gt;"",D9,0)))</f>
        <v>0</v>
      </c>
      <c r="O369" s="32"/>
    </row>
    <row r="370" spans="13:15" x14ac:dyDescent="0.25">
      <c r="M370" s="38"/>
      <c r="N370" s="43"/>
      <c r="O370" s="33"/>
    </row>
    <row r="371" spans="13:15" ht="18.75" x14ac:dyDescent="0.25">
      <c r="M371" s="38"/>
      <c r="N371" s="44"/>
      <c r="O371" s="33"/>
    </row>
    <row r="372" spans="13:15" x14ac:dyDescent="0.25">
      <c r="M372" s="38"/>
      <c r="N372" s="43"/>
      <c r="O372" s="33"/>
    </row>
    <row r="373" spans="13:15" x14ac:dyDescent="0.25">
      <c r="M373" s="38"/>
      <c r="N373" s="43">
        <f>IF(N369="ΘΕΩΡΙΑ",G21,IF(N369="ΕΡΓΑΣΤΗΡΙΟ",H21,0))</f>
        <v>0</v>
      </c>
      <c r="O373" s="33"/>
    </row>
    <row r="374" spans="13:15" x14ac:dyDescent="0.25">
      <c r="M374" s="38"/>
      <c r="N374" s="43"/>
      <c r="O374" s="33"/>
    </row>
    <row r="375" spans="13:15" ht="18.75" x14ac:dyDescent="0.25">
      <c r="M375" s="38"/>
      <c r="N375" s="45" t="str">
        <f>$A$3</f>
        <v>Α’ Εξάμηνο   -  ΑΙΘΟΥΣΑ : 33</v>
      </c>
      <c r="O375" s="33"/>
    </row>
    <row r="376" spans="13:15" ht="18.75" x14ac:dyDescent="0.25">
      <c r="M376" s="38"/>
      <c r="N376" s="34"/>
      <c r="O376" s="33"/>
    </row>
    <row r="377" spans="13:15" x14ac:dyDescent="0.25">
      <c r="M377" s="38"/>
      <c r="N377" s="17"/>
      <c r="O377" s="33"/>
    </row>
    <row r="378" spans="13:15" x14ac:dyDescent="0.25">
      <c r="M378" s="17"/>
      <c r="N378" s="17"/>
      <c r="O378" s="17"/>
    </row>
    <row r="379" spans="13:15" ht="18.75" x14ac:dyDescent="0.25">
      <c r="M379" s="32"/>
      <c r="N379" s="39" t="str">
        <f>$N$219</f>
        <v>2020 Α</v>
      </c>
      <c r="O379" s="32"/>
    </row>
    <row r="380" spans="13:15" ht="15.75" x14ac:dyDescent="0.25">
      <c r="M380" s="32"/>
      <c r="N380" s="40"/>
      <c r="O380" s="32"/>
    </row>
    <row r="381" spans="13:15" ht="15.75" x14ac:dyDescent="0.25">
      <c r="M381" s="37"/>
      <c r="N381" s="41" t="str">
        <f>$A$1</f>
        <v>ΤΕΧΝΙΚΟΣ ΔΑΣΙΚΗΣ ΠΡΟΣΤΑΣΙΑΣ</v>
      </c>
      <c r="O381" s="32"/>
    </row>
    <row r="382" spans="13:15" ht="15.75" x14ac:dyDescent="0.25">
      <c r="M382" s="32"/>
      <c r="N382" s="42"/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56">
        <f>B22</f>
        <v>0</v>
      </c>
      <c r="O384" s="32"/>
    </row>
    <row r="385" spans="13:15" ht="15.75" x14ac:dyDescent="0.25">
      <c r="M385" s="32"/>
      <c r="N385" s="42">
        <f>IF(N384=B22,IF(C22&lt;&gt;"",C9,IF(D22&lt;&gt;"",D9,0)))</f>
        <v>0</v>
      </c>
      <c r="O385" s="32"/>
    </row>
    <row r="386" spans="13:15" x14ac:dyDescent="0.25">
      <c r="M386" s="38"/>
      <c r="N386" s="43"/>
      <c r="O386" s="33"/>
    </row>
    <row r="387" spans="13:15" ht="18.75" x14ac:dyDescent="0.25">
      <c r="M387" s="38"/>
      <c r="N387" s="44"/>
      <c r="O387" s="33"/>
    </row>
    <row r="388" spans="13:15" x14ac:dyDescent="0.25">
      <c r="M388" s="38"/>
      <c r="N388" s="43"/>
      <c r="O388" s="33"/>
    </row>
    <row r="389" spans="13:15" x14ac:dyDescent="0.25">
      <c r="M389" s="38"/>
      <c r="N389" s="43">
        <f>IF(N385="ΘΕΩΡΙΑ",G22,IF(N385="ΕΡΓΑΣΤΗΡΙΟ",H22,0))</f>
        <v>0</v>
      </c>
      <c r="O389" s="33"/>
    </row>
    <row r="390" spans="13:15" x14ac:dyDescent="0.25">
      <c r="M390" s="38"/>
      <c r="N390" s="43"/>
      <c r="O390" s="33"/>
    </row>
    <row r="391" spans="13:15" ht="18.75" x14ac:dyDescent="0.25">
      <c r="M391" s="38"/>
      <c r="N391" s="45" t="str">
        <f>$A$3</f>
        <v>Α’ Εξάμηνο   -  ΑΙΘΟΥΣΑ : 33</v>
      </c>
      <c r="O391" s="33"/>
    </row>
    <row r="392" spans="13:15" ht="18.75" x14ac:dyDescent="0.25">
      <c r="M392" s="38"/>
      <c r="N392" s="34"/>
      <c r="O392" s="33"/>
    </row>
    <row r="393" spans="13:15" x14ac:dyDescent="0.25">
      <c r="M393" s="38"/>
      <c r="N393" s="17"/>
      <c r="O393" s="33"/>
    </row>
    <row r="394" spans="13:15" x14ac:dyDescent="0.25">
      <c r="M394" s="17"/>
      <c r="N394" s="17"/>
      <c r="O394" s="17"/>
    </row>
    <row r="395" spans="13:15" ht="18.75" x14ac:dyDescent="0.25">
      <c r="M395" s="32"/>
      <c r="N395" s="39" t="str">
        <f>$N$219</f>
        <v>2020 Α</v>
      </c>
      <c r="O395" s="32"/>
    </row>
    <row r="396" spans="13:15" ht="15.75" x14ac:dyDescent="0.25">
      <c r="M396" s="32"/>
      <c r="N396" s="40"/>
      <c r="O396" s="32"/>
    </row>
    <row r="397" spans="13:15" ht="15.75" x14ac:dyDescent="0.25">
      <c r="M397" s="37"/>
      <c r="N397" s="41" t="str">
        <f>$A$1</f>
        <v>ΤΕΧΝΙΚΟΣ ΔΑΣΙΚΗΣ ΠΡΟΣΤΑΣΙΑΣ</v>
      </c>
      <c r="O397" s="32"/>
    </row>
    <row r="398" spans="13:15" ht="15.75" x14ac:dyDescent="0.25">
      <c r="M398" s="32"/>
      <c r="N398" s="42"/>
      <c r="O398" s="32"/>
    </row>
    <row r="399" spans="13:15" ht="15.75" x14ac:dyDescent="0.25">
      <c r="M399" s="32"/>
      <c r="N399" s="42"/>
      <c r="O399" s="32"/>
    </row>
    <row r="400" spans="13:15" ht="15.75" x14ac:dyDescent="0.25">
      <c r="M400" s="32"/>
      <c r="N400" s="57">
        <f>B23</f>
        <v>0</v>
      </c>
      <c r="O400" s="32"/>
    </row>
    <row r="401" spans="13:15" ht="15.75" x14ac:dyDescent="0.25">
      <c r="M401" s="38"/>
      <c r="N401" s="42">
        <f>IF(N400=B23,IF(C23&lt;&gt;"",C9,IF(D23&lt;&gt;"",D9,0)))</f>
        <v>0</v>
      </c>
      <c r="O401" s="33"/>
    </row>
    <row r="402" spans="13:15" ht="18.75" x14ac:dyDescent="0.25">
      <c r="M402" s="38"/>
      <c r="N402" s="46"/>
      <c r="O402" s="33"/>
    </row>
    <row r="403" spans="13:15" x14ac:dyDescent="0.25">
      <c r="M403" s="38"/>
      <c r="N403" s="43"/>
      <c r="O403" s="33"/>
    </row>
    <row r="404" spans="13:15" x14ac:dyDescent="0.25">
      <c r="M404" s="38"/>
      <c r="N404" s="43">
        <f>IF(N401="ΘΕΩΡΙΑ",G23,IF(N401="ΕΡΓΑΣΤΗΡΙΟ",H23,0))</f>
        <v>0</v>
      </c>
      <c r="O404" s="33"/>
    </row>
    <row r="405" spans="13:15" x14ac:dyDescent="0.25">
      <c r="M405" s="38"/>
      <c r="N405" s="43"/>
      <c r="O405" s="33"/>
    </row>
    <row r="406" spans="13:15" ht="18.75" x14ac:dyDescent="0.25">
      <c r="M406" s="38"/>
      <c r="N406" s="45" t="str">
        <f>$A$3</f>
        <v>Α’ Εξάμηνο   -  ΑΙΘΟΥΣΑ : 33</v>
      </c>
      <c r="O406" s="33"/>
    </row>
    <row r="407" spans="13:15" ht="18.75" x14ac:dyDescent="0.25">
      <c r="M407" s="38"/>
      <c r="N407" s="34"/>
      <c r="O407" s="33"/>
    </row>
    <row r="408" spans="13:15" x14ac:dyDescent="0.25">
      <c r="M408" s="38"/>
      <c r="N408" s="17"/>
      <c r="O408" s="33"/>
    </row>
    <row r="410" spans="13:15" ht="18.75" x14ac:dyDescent="0.25">
      <c r="N410" s="39" t="str">
        <f>$N$219</f>
        <v>2020 Α</v>
      </c>
    </row>
    <row r="411" spans="13:15" ht="15.75" x14ac:dyDescent="0.25">
      <c r="N411" s="40"/>
    </row>
    <row r="412" spans="13:15" ht="15.75" x14ac:dyDescent="0.25">
      <c r="N412" s="41" t="str">
        <f>$A$1</f>
        <v>ΤΕΧΝΙΚΟΣ ΔΑΣΙΚΗΣ ΠΡΟΣΤΑΣΙΑΣ</v>
      </c>
    </row>
    <row r="413" spans="13:15" ht="15.75" x14ac:dyDescent="0.25">
      <c r="N413" s="42"/>
    </row>
    <row r="414" spans="13:15" ht="15.75" x14ac:dyDescent="0.25">
      <c r="N414" s="42"/>
    </row>
    <row r="415" spans="13:15" ht="18.75" x14ac:dyDescent="0.25">
      <c r="N415" s="44">
        <f>B24</f>
        <v>0</v>
      </c>
    </row>
    <row r="416" spans="13:15" ht="15.75" x14ac:dyDescent="0.25">
      <c r="N416" s="42">
        <f>IF(N415=B24,IF(C24&lt;&gt;"",C9,IF(D24&lt;&gt;"",D9,0)))</f>
        <v>0</v>
      </c>
    </row>
    <row r="417" spans="14:14" ht="18.75" x14ac:dyDescent="0.25">
      <c r="N417" s="46"/>
    </row>
    <row r="418" spans="14:14" x14ac:dyDescent="0.25">
      <c r="N418" s="43"/>
    </row>
    <row r="419" spans="14:14" x14ac:dyDescent="0.25">
      <c r="N419" s="43">
        <f>IF(N416="ΘΕΩΡΙΑ",G24,IF(N416="ΕΡΓΑΣΤΗΡΙΟ",H24,0))</f>
        <v>0</v>
      </c>
    </row>
    <row r="420" spans="14:14" x14ac:dyDescent="0.25">
      <c r="N420" s="43"/>
    </row>
    <row r="421" spans="14:14" ht="18.75" x14ac:dyDescent="0.25">
      <c r="N421" s="45" t="str">
        <f>$A$3</f>
        <v>Α’ Εξάμηνο   -  ΑΙΘΟΥΣΑ : 33</v>
      </c>
    </row>
  </sheetData>
  <mergeCells count="10">
    <mergeCell ref="M203:N203"/>
    <mergeCell ref="B186:H186"/>
    <mergeCell ref="B194:H194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203:H203" xr:uid="{00000000-0002-0000-0A00-000000000000}">
      <formula1>mathimata3</formula1>
    </dataValidation>
  </dataValidations>
  <printOptions horizontalCentered="1" verticalCentered="1"/>
  <pageMargins left="0" right="0" top="0" bottom="0" header="0" footer="0"/>
  <pageSetup paperSize="9" orientation="portrait" r:id="rId1"/>
  <rowBreaks count="13" manualBreakCount="13">
    <brk id="26" max="16383" man="1"/>
    <brk id="34" max="16383" man="1"/>
    <brk id="41" max="16383" man="1"/>
    <brk id="48" max="16383" man="1"/>
    <brk id="54" max="16383" man="1"/>
    <brk id="61" max="16383" man="1"/>
    <brk id="68" max="16383" man="1"/>
    <brk id="82" max="16383" man="1"/>
    <brk id="89" max="16383" man="1"/>
    <brk id="96" max="16383" man="1"/>
    <brk id="103" max="16383" man="1"/>
    <brk id="110" max="16383" man="1"/>
    <brk id="11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2769" r:id="rId4">
          <objectPr defaultSize="0" r:id="rId5">
            <anchor moveWithCells="1" sizeWithCells="1">
              <from>
                <xdr:col>3</xdr:col>
                <xdr:colOff>962025</xdr:colOff>
                <xdr:row>177</xdr:row>
                <xdr:rowOff>0</xdr:rowOff>
              </from>
              <to>
                <xdr:col>4</xdr:col>
                <xdr:colOff>323850</xdr:colOff>
                <xdr:row>177</xdr:row>
                <xdr:rowOff>0</xdr:rowOff>
              </to>
            </anchor>
          </objectPr>
        </oleObject>
      </mc:Choice>
      <mc:Fallback>
        <oleObject progId="Word.Document.8" shapeId="32769" r:id="rId4"/>
      </mc:Fallback>
    </mc:AlternateContent>
    <mc:AlternateContent xmlns:mc="http://schemas.openxmlformats.org/markup-compatibility/2006">
      <mc:Choice Requires="x14">
        <oleObject progId="Word.Document.8" shapeId="32770" r:id="rId6">
          <objectPr defaultSize="0" r:id="rId5">
            <anchor moveWithCells="1" sizeWithCells="1">
              <from>
                <xdr:col>3</xdr:col>
                <xdr:colOff>962025</xdr:colOff>
                <xdr:row>182</xdr:row>
                <xdr:rowOff>0</xdr:rowOff>
              </from>
              <to>
                <xdr:col>4</xdr:col>
                <xdr:colOff>323850</xdr:colOff>
                <xdr:row>182</xdr:row>
                <xdr:rowOff>0</xdr:rowOff>
              </to>
            </anchor>
          </objectPr>
        </oleObject>
      </mc:Choice>
      <mc:Fallback>
        <oleObject progId="Word.Document.8" shapeId="327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05"/>
  <sheetViews>
    <sheetView topLeftCell="A41" zoomScale="85" zoomScaleNormal="85" workbookViewId="0">
      <selection activeCell="A133" sqref="A133"/>
    </sheetView>
  </sheetViews>
  <sheetFormatPr defaultColWidth="9.140625" defaultRowHeight="15" x14ac:dyDescent="0.25"/>
  <cols>
    <col min="1" max="1" width="9.140625" style="58"/>
    <col min="2" max="2" width="25.28515625" style="58" customWidth="1"/>
    <col min="3" max="3" width="16.28515625" style="58" customWidth="1"/>
    <col min="4" max="4" width="16.140625" style="58" customWidth="1"/>
    <col min="5" max="5" width="15.140625" style="58" customWidth="1"/>
    <col min="6" max="6" width="15.7109375" style="58" customWidth="1"/>
    <col min="7" max="7" width="14.5703125" style="58" customWidth="1"/>
    <col min="8" max="8" width="15.85546875" style="58" customWidth="1"/>
    <col min="9" max="11" width="9.140625" style="58"/>
    <col min="12" max="12" width="22.42578125" style="58" customWidth="1"/>
    <col min="13" max="13" width="26" style="58" customWidth="1"/>
    <col min="14" max="14" width="51.5703125" style="58" customWidth="1"/>
    <col min="15" max="15" width="9.28515625" style="58" customWidth="1"/>
    <col min="16" max="16" width="11.85546875" style="58" customWidth="1"/>
    <col min="17" max="17" width="9.140625" style="58"/>
    <col min="18" max="18" width="10.85546875" style="58" customWidth="1"/>
    <col min="19" max="16384" width="9.140625" style="58"/>
  </cols>
  <sheetData>
    <row r="1" spans="1:14" ht="20.25" x14ac:dyDescent="0.3">
      <c r="A1" s="173" t="s">
        <v>42</v>
      </c>
      <c r="B1" s="173"/>
      <c r="C1" s="173"/>
      <c r="D1" s="173"/>
      <c r="E1" s="173"/>
      <c r="F1" s="173"/>
      <c r="G1" s="173"/>
      <c r="H1" s="173"/>
    </row>
    <row r="2" spans="1:14" ht="15.75" x14ac:dyDescent="0.25">
      <c r="A2" s="63"/>
      <c r="B2" s="63"/>
      <c r="C2" s="63"/>
      <c r="D2" s="63"/>
      <c r="E2" s="63"/>
      <c r="F2" s="1"/>
      <c r="G2" s="63"/>
      <c r="H2" s="63"/>
    </row>
    <row r="3" spans="1:14" ht="18" customHeight="1" x14ac:dyDescent="0.3">
      <c r="A3" s="170" t="s">
        <v>80</v>
      </c>
      <c r="B3" s="170"/>
      <c r="C3" s="170"/>
      <c r="D3" s="170"/>
      <c r="E3" s="170"/>
      <c r="F3" s="170"/>
      <c r="G3" s="170"/>
      <c r="H3" s="170"/>
    </row>
    <row r="4" spans="1:14" x14ac:dyDescent="0.25">
      <c r="D4" s="85" t="s">
        <v>59</v>
      </c>
    </row>
    <row r="5" spans="1:14" x14ac:dyDescent="0.25">
      <c r="A5" s="63"/>
      <c r="B5" s="3" t="s">
        <v>9</v>
      </c>
      <c r="C5" s="63"/>
      <c r="D5" s="63"/>
      <c r="E5" s="63"/>
      <c r="F5" s="63"/>
      <c r="G5" s="63"/>
      <c r="H5" s="63"/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171" t="s">
        <v>2</v>
      </c>
      <c r="C8" s="50" t="s">
        <v>3</v>
      </c>
      <c r="D8" s="7" t="s">
        <v>3</v>
      </c>
      <c r="E8" s="171" t="s">
        <v>5</v>
      </c>
      <c r="F8" s="171" t="s">
        <v>6</v>
      </c>
      <c r="G8" s="171" t="s">
        <v>7</v>
      </c>
      <c r="H8" s="171" t="s">
        <v>8</v>
      </c>
    </row>
    <row r="9" spans="1:14" ht="12" customHeight="1" thickBot="1" x14ac:dyDescent="0.3">
      <c r="B9" s="172"/>
      <c r="C9" s="51" t="s">
        <v>35</v>
      </c>
      <c r="D9" s="9" t="s">
        <v>4</v>
      </c>
      <c r="E9" s="172"/>
      <c r="F9" s="172"/>
      <c r="G9" s="172"/>
      <c r="H9" s="172"/>
    </row>
    <row r="10" spans="1:14" ht="25.5" x14ac:dyDescent="0.25">
      <c r="A10" s="2">
        <f>COUNTIF(B24:H156,B10)</f>
        <v>30</v>
      </c>
      <c r="B10" s="79" t="s">
        <v>49</v>
      </c>
      <c r="C10" s="80">
        <v>2</v>
      </c>
      <c r="D10" s="80"/>
      <c r="E10" s="10">
        <f t="shared" ref="E10:E22" si="0">C10+D10</f>
        <v>2</v>
      </c>
      <c r="F10" s="10">
        <f>ROUND(E10*15*0.15,0)</f>
        <v>5</v>
      </c>
      <c r="G10" s="10" t="s">
        <v>41</v>
      </c>
      <c r="H10" s="74"/>
      <c r="I10" s="58">
        <f>E10*15</f>
        <v>30</v>
      </c>
      <c r="J10" s="58">
        <f>A10-I10</f>
        <v>0</v>
      </c>
      <c r="N10" s="86" t="str">
        <f>A1</f>
        <v>ΚΥΒΕΡΝΗΤΗΣ ΣΚΑΦΩΝ ΑΝΑΨΥΧΗΣ</v>
      </c>
    </row>
    <row r="11" spans="1:14" ht="25.5" x14ac:dyDescent="0.25">
      <c r="A11" s="2">
        <f>COUNTIF(B25:H157,B11)</f>
        <v>30</v>
      </c>
      <c r="B11" s="79" t="s">
        <v>50</v>
      </c>
      <c r="C11" s="80">
        <v>2</v>
      </c>
      <c r="D11" s="80"/>
      <c r="E11" s="10">
        <f t="shared" si="0"/>
        <v>2</v>
      </c>
      <c r="F11" s="10">
        <f>ROUND(E11*15*0.15,0)</f>
        <v>5</v>
      </c>
      <c r="G11" s="65" t="s">
        <v>56</v>
      </c>
      <c r="H11" s="10"/>
      <c r="I11" s="58">
        <f t="shared" ref="I11:I22" si="1">E11*15</f>
        <v>30</v>
      </c>
      <c r="J11" s="58">
        <f t="shared" ref="J11:J22" si="2">A11-I11</f>
        <v>0</v>
      </c>
      <c r="N11" s="87"/>
    </row>
    <row r="12" spans="1:14" ht="25.5" x14ac:dyDescent="0.25">
      <c r="A12" s="2">
        <f>COUNTIF(B26:H158,B12)</f>
        <v>30</v>
      </c>
      <c r="B12" s="79" t="s">
        <v>51</v>
      </c>
      <c r="C12" s="80">
        <v>2</v>
      </c>
      <c r="D12" s="80"/>
      <c r="E12" s="10">
        <f t="shared" si="0"/>
        <v>2</v>
      </c>
      <c r="F12" s="10">
        <f t="shared" ref="F12:F22" si="3">ROUND(E12*15*0.15,0)</f>
        <v>5</v>
      </c>
      <c r="G12" s="10" t="s">
        <v>55</v>
      </c>
      <c r="H12" s="10"/>
      <c r="I12" s="58">
        <f t="shared" si="1"/>
        <v>30</v>
      </c>
      <c r="J12" s="58">
        <f t="shared" si="2"/>
        <v>0</v>
      </c>
      <c r="N12" s="87" t="str">
        <f>A3</f>
        <v>B’ Εξάμηνο   -  ΑΙΘΟΥΣΑ : 31</v>
      </c>
    </row>
    <row r="13" spans="1:14" ht="15.75" x14ac:dyDescent="0.25">
      <c r="A13" s="2">
        <f>COUNTIF(B27:H159,B13)</f>
        <v>30</v>
      </c>
      <c r="B13" s="79" t="s">
        <v>52</v>
      </c>
      <c r="C13" s="80">
        <v>2</v>
      </c>
      <c r="D13" s="80"/>
      <c r="E13" s="10">
        <f t="shared" si="0"/>
        <v>2</v>
      </c>
      <c r="F13" s="10">
        <f t="shared" si="3"/>
        <v>5</v>
      </c>
      <c r="G13" s="10" t="s">
        <v>57</v>
      </c>
      <c r="H13" s="12"/>
      <c r="I13" s="58">
        <f t="shared" si="1"/>
        <v>30</v>
      </c>
      <c r="J13" s="58">
        <f t="shared" si="2"/>
        <v>0</v>
      </c>
      <c r="N13" s="87"/>
    </row>
    <row r="14" spans="1:14" ht="26.25" thickBot="1" x14ac:dyDescent="0.3">
      <c r="A14" s="2">
        <f>COUNTIF(B28:H160,B14)</f>
        <v>15</v>
      </c>
      <c r="B14" s="79" t="s">
        <v>53</v>
      </c>
      <c r="C14" s="80">
        <v>1</v>
      </c>
      <c r="D14" s="80"/>
      <c r="E14" s="10">
        <f t="shared" si="0"/>
        <v>1</v>
      </c>
      <c r="F14" s="10">
        <f t="shared" si="3"/>
        <v>2</v>
      </c>
      <c r="G14" s="10" t="s">
        <v>55</v>
      </c>
      <c r="H14" s="10"/>
      <c r="I14" s="58">
        <f t="shared" si="1"/>
        <v>15</v>
      </c>
      <c r="J14" s="58">
        <f t="shared" si="2"/>
        <v>0</v>
      </c>
      <c r="N14" s="88" t="str">
        <f>D4</f>
        <v>ΣΧΟΛΙΚΗ ΧΡΟΝΙΑ 2017-2018</v>
      </c>
    </row>
    <row r="15" spans="1:14" ht="25.5" x14ac:dyDescent="0.25">
      <c r="A15" s="2">
        <f>COUNTIF(B27:H161,B15)</f>
        <v>30</v>
      </c>
      <c r="B15" s="79" t="s">
        <v>76</v>
      </c>
      <c r="C15" s="80">
        <v>2</v>
      </c>
      <c r="D15" s="80"/>
      <c r="E15" s="10">
        <f t="shared" si="0"/>
        <v>2</v>
      </c>
      <c r="F15" s="10">
        <f t="shared" si="3"/>
        <v>5</v>
      </c>
      <c r="G15" s="74" t="s">
        <v>58</v>
      </c>
      <c r="H15" s="10"/>
      <c r="I15" s="58">
        <f t="shared" si="1"/>
        <v>30</v>
      </c>
      <c r="J15" s="58">
        <f t="shared" si="2"/>
        <v>0</v>
      </c>
    </row>
    <row r="16" spans="1:14" ht="25.5" x14ac:dyDescent="0.25">
      <c r="A16" s="2">
        <f>COUNTIF(B27:H162,B16)</f>
        <v>45</v>
      </c>
      <c r="B16" s="79" t="s">
        <v>77</v>
      </c>
      <c r="C16" s="80">
        <v>3</v>
      </c>
      <c r="D16" s="80"/>
      <c r="E16" s="10">
        <f t="shared" si="0"/>
        <v>3</v>
      </c>
      <c r="F16" s="10">
        <f t="shared" si="3"/>
        <v>7</v>
      </c>
      <c r="G16" s="74" t="s">
        <v>79</v>
      </c>
      <c r="H16" s="10"/>
      <c r="I16" s="58">
        <f t="shared" si="1"/>
        <v>45</v>
      </c>
      <c r="J16" s="58">
        <f t="shared" si="2"/>
        <v>0</v>
      </c>
    </row>
    <row r="17" spans="1:12" ht="76.5" x14ac:dyDescent="0.25">
      <c r="A17" s="2">
        <f>COUNTIF(B27:H163,B17)</f>
        <v>90</v>
      </c>
      <c r="B17" s="79" t="s">
        <v>54</v>
      </c>
      <c r="C17" s="80"/>
      <c r="D17" s="80">
        <v>6</v>
      </c>
      <c r="E17" s="10">
        <f t="shared" si="0"/>
        <v>6</v>
      </c>
      <c r="F17" s="10">
        <f t="shared" si="3"/>
        <v>14</v>
      </c>
      <c r="G17" s="10"/>
      <c r="H17" s="94" t="s">
        <v>78</v>
      </c>
      <c r="I17" s="58">
        <f t="shared" si="1"/>
        <v>90</v>
      </c>
      <c r="J17" s="58">
        <f t="shared" si="2"/>
        <v>0</v>
      </c>
    </row>
    <row r="18" spans="1:12" ht="11.25" hidden="1" customHeight="1" x14ac:dyDescent="0.25">
      <c r="A18" s="2"/>
      <c r="B18" s="27"/>
      <c r="C18" s="10"/>
      <c r="D18" s="10"/>
      <c r="E18" s="10">
        <f t="shared" si="0"/>
        <v>0</v>
      </c>
      <c r="F18" s="10">
        <f t="shared" si="3"/>
        <v>0</v>
      </c>
      <c r="G18" s="10"/>
      <c r="H18" s="74"/>
      <c r="I18" s="58">
        <f t="shared" si="1"/>
        <v>0</v>
      </c>
      <c r="J18" s="58">
        <f t="shared" si="2"/>
        <v>0</v>
      </c>
    </row>
    <row r="19" spans="1:12" hidden="1" x14ac:dyDescent="0.25">
      <c r="A19" s="8"/>
      <c r="B19" s="1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58">
        <f t="shared" si="1"/>
        <v>0</v>
      </c>
      <c r="J19" s="58">
        <f t="shared" si="2"/>
        <v>0</v>
      </c>
    </row>
    <row r="20" spans="1:12" hidden="1" x14ac:dyDescent="0.25">
      <c r="A20" s="8"/>
      <c r="B20" s="10"/>
      <c r="C20" s="10"/>
      <c r="D20" s="10"/>
      <c r="E20" s="10">
        <f t="shared" si="0"/>
        <v>0</v>
      </c>
      <c r="F20" s="10">
        <f t="shared" si="3"/>
        <v>0</v>
      </c>
      <c r="G20" s="12"/>
      <c r="H20" s="12"/>
      <c r="I20" s="58">
        <f t="shared" si="1"/>
        <v>0</v>
      </c>
      <c r="J20" s="58">
        <f t="shared" si="2"/>
        <v>0</v>
      </c>
    </row>
    <row r="21" spans="1:12" hidden="1" x14ac:dyDescent="0.25">
      <c r="A21" s="8"/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58">
        <f t="shared" si="1"/>
        <v>0</v>
      </c>
      <c r="J21" s="58">
        <f t="shared" si="2"/>
        <v>0</v>
      </c>
    </row>
    <row r="22" spans="1:12" hidden="1" x14ac:dyDescent="0.25">
      <c r="A22" s="8"/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58">
        <f t="shared" si="1"/>
        <v>0</v>
      </c>
      <c r="J22" s="58">
        <f t="shared" si="2"/>
        <v>0</v>
      </c>
    </row>
    <row r="23" spans="1:12" x14ac:dyDescent="0.25">
      <c r="A23" s="58">
        <f>SUM(A10:A22)</f>
        <v>300</v>
      </c>
      <c r="B23" s="2"/>
      <c r="C23" s="78">
        <f>SUM(C10:C22)</f>
        <v>14</v>
      </c>
      <c r="D23" s="78">
        <f>SUM(D10:D22)</f>
        <v>6</v>
      </c>
      <c r="E23" s="2"/>
      <c r="F23" s="2"/>
      <c r="G23" s="2"/>
      <c r="H23" s="2"/>
    </row>
    <row r="27" spans="1:12" ht="15.75" x14ac:dyDescent="0.25">
      <c r="A27" s="58">
        <v>1</v>
      </c>
      <c r="B27" s="5" t="s">
        <v>0</v>
      </c>
      <c r="C27" s="5" t="s">
        <v>1</v>
      </c>
      <c r="D27" s="5" t="e">
        <f>#REF!</f>
        <v>#REF!</v>
      </c>
      <c r="E27" s="5" t="e">
        <f>#REF!</f>
        <v>#REF!</v>
      </c>
      <c r="F27" s="5" t="e">
        <f>#REF!</f>
        <v>#REF!</v>
      </c>
      <c r="G27" s="5" t="e">
        <f>#REF!</f>
        <v>#REF!</v>
      </c>
      <c r="H27" s="5" t="e">
        <f>#REF!</f>
        <v>#REF!</v>
      </c>
      <c r="K27" s="17"/>
    </row>
    <row r="28" spans="1:12" ht="22.5" x14ac:dyDescent="0.25">
      <c r="B28" s="6">
        <v>1</v>
      </c>
      <c r="C28" s="15" t="s">
        <v>11</v>
      </c>
      <c r="D28" s="66" t="s">
        <v>63</v>
      </c>
      <c r="E28" s="66" t="s">
        <v>81</v>
      </c>
      <c r="F28" s="79" t="s">
        <v>54</v>
      </c>
      <c r="G28" s="79" t="s">
        <v>76</v>
      </c>
      <c r="H28" s="79" t="s">
        <v>54</v>
      </c>
      <c r="K28" s="64"/>
    </row>
    <row r="29" spans="1:12" ht="22.5" x14ac:dyDescent="0.25">
      <c r="B29" s="6">
        <v>2</v>
      </c>
      <c r="C29" s="15" t="s">
        <v>12</v>
      </c>
      <c r="D29" s="66" t="s">
        <v>63</v>
      </c>
      <c r="E29" s="66" t="s">
        <v>81</v>
      </c>
      <c r="F29" s="79" t="s">
        <v>54</v>
      </c>
      <c r="G29" s="79" t="s">
        <v>76</v>
      </c>
      <c r="H29" s="79" t="s">
        <v>54</v>
      </c>
      <c r="K29" s="64"/>
    </row>
    <row r="30" spans="1:12" ht="22.5" x14ac:dyDescent="0.25">
      <c r="B30" s="6">
        <v>3</v>
      </c>
      <c r="C30" s="15" t="s">
        <v>13</v>
      </c>
      <c r="D30" s="66" t="s">
        <v>63</v>
      </c>
      <c r="E30" s="66" t="s">
        <v>81</v>
      </c>
      <c r="F30" s="79" t="s">
        <v>54</v>
      </c>
      <c r="G30" s="79" t="s">
        <v>52</v>
      </c>
      <c r="H30" s="79" t="s">
        <v>54</v>
      </c>
      <c r="J30" s="69"/>
      <c r="K30" s="64"/>
      <c r="L30" s="73"/>
    </row>
    <row r="31" spans="1:12" ht="22.5" x14ac:dyDescent="0.25">
      <c r="B31" s="6">
        <v>4</v>
      </c>
      <c r="C31" s="15" t="s">
        <v>14</v>
      </c>
      <c r="D31" s="66" t="s">
        <v>63</v>
      </c>
      <c r="E31" s="66" t="s">
        <v>81</v>
      </c>
      <c r="F31" s="79" t="s">
        <v>51</v>
      </c>
      <c r="G31" s="79" t="s">
        <v>52</v>
      </c>
      <c r="H31" s="79" t="s">
        <v>51</v>
      </c>
      <c r="J31" s="82"/>
      <c r="K31" s="82"/>
      <c r="L31" s="73"/>
    </row>
    <row r="32" spans="1:12" ht="22.5" x14ac:dyDescent="0.25">
      <c r="B32" s="77">
        <v>5</v>
      </c>
      <c r="C32" s="15" t="s">
        <v>15</v>
      </c>
      <c r="D32" s="66" t="s">
        <v>63</v>
      </c>
      <c r="E32" s="66" t="s">
        <v>81</v>
      </c>
      <c r="F32" s="80"/>
      <c r="G32" s="80"/>
      <c r="H32" s="80"/>
      <c r="J32" s="17"/>
      <c r="K32" s="17"/>
      <c r="L32" s="17"/>
    </row>
    <row r="34" spans="1:8" ht="15.75" x14ac:dyDescent="0.25">
      <c r="A34" s="58">
        <v>2</v>
      </c>
      <c r="B34" s="5" t="s">
        <v>0</v>
      </c>
      <c r="C34" s="5" t="s">
        <v>1</v>
      </c>
      <c r="D34" s="5" t="e">
        <f>#REF!</f>
        <v>#REF!</v>
      </c>
      <c r="E34" s="5" t="e">
        <f>#REF!</f>
        <v>#REF!</v>
      </c>
      <c r="F34" s="5" t="e">
        <f>#REF!</f>
        <v>#REF!</v>
      </c>
      <c r="G34" s="5" t="e">
        <f>#REF!</f>
        <v>#REF!</v>
      </c>
      <c r="H34" s="5" t="e">
        <f>#REF!</f>
        <v>#REF!</v>
      </c>
    </row>
    <row r="35" spans="1:8" ht="22.5" x14ac:dyDescent="0.25">
      <c r="B35" s="6">
        <v>1</v>
      </c>
      <c r="C35" s="15" t="s">
        <v>11</v>
      </c>
      <c r="D35" s="79" t="s">
        <v>49</v>
      </c>
      <c r="E35" s="79" t="s">
        <v>50</v>
      </c>
      <c r="F35" s="79" t="s">
        <v>54</v>
      </c>
      <c r="G35" s="79" t="s">
        <v>76</v>
      </c>
      <c r="H35" s="79" t="s">
        <v>54</v>
      </c>
    </row>
    <row r="36" spans="1:8" ht="22.5" x14ac:dyDescent="0.25">
      <c r="B36" s="6">
        <v>2</v>
      </c>
      <c r="C36" s="15" t="s">
        <v>12</v>
      </c>
      <c r="D36" s="79" t="s">
        <v>49</v>
      </c>
      <c r="E36" s="79" t="s">
        <v>50</v>
      </c>
      <c r="F36" s="79" t="s">
        <v>54</v>
      </c>
      <c r="G36" s="79" t="s">
        <v>76</v>
      </c>
      <c r="H36" s="79" t="s">
        <v>54</v>
      </c>
    </row>
    <row r="37" spans="1:8" ht="22.5" x14ac:dyDescent="0.25">
      <c r="B37" s="6">
        <v>3</v>
      </c>
      <c r="C37" s="15" t="s">
        <v>13</v>
      </c>
      <c r="D37" s="79" t="s">
        <v>77</v>
      </c>
      <c r="E37" s="79" t="s">
        <v>53</v>
      </c>
      <c r="F37" s="79" t="s">
        <v>54</v>
      </c>
      <c r="G37" s="79" t="s">
        <v>52</v>
      </c>
      <c r="H37" s="79" t="s">
        <v>54</v>
      </c>
    </row>
    <row r="38" spans="1:8" ht="22.5" x14ac:dyDescent="0.25">
      <c r="B38" s="6">
        <v>4</v>
      </c>
      <c r="C38" s="15" t="s">
        <v>14</v>
      </c>
      <c r="D38" s="79" t="s">
        <v>77</v>
      </c>
      <c r="E38" s="79" t="s">
        <v>77</v>
      </c>
      <c r="F38" s="79" t="s">
        <v>51</v>
      </c>
      <c r="G38" s="79" t="s">
        <v>52</v>
      </c>
      <c r="H38" s="79" t="s">
        <v>51</v>
      </c>
    </row>
    <row r="39" spans="1:8" x14ac:dyDescent="0.25">
      <c r="B39" s="77">
        <v>5</v>
      </c>
      <c r="C39" s="15" t="s">
        <v>15</v>
      </c>
      <c r="D39" s="2"/>
      <c r="E39" s="2"/>
      <c r="F39" s="2"/>
      <c r="G39" s="2"/>
      <c r="H39" s="2"/>
    </row>
    <row r="41" spans="1:8" ht="15.75" x14ac:dyDescent="0.25">
      <c r="A41" s="58">
        <v>3</v>
      </c>
      <c r="B41" s="5" t="s">
        <v>0</v>
      </c>
      <c r="C41" s="5" t="s">
        <v>1</v>
      </c>
      <c r="D41" s="5" t="e">
        <f>#REF!</f>
        <v>#REF!</v>
      </c>
      <c r="E41" s="5" t="e">
        <f>#REF!</f>
        <v>#REF!</v>
      </c>
      <c r="F41" s="5" t="e">
        <f>#REF!</f>
        <v>#REF!</v>
      </c>
      <c r="G41" s="5" t="e">
        <f>#REF!</f>
        <v>#REF!</v>
      </c>
      <c r="H41" s="5" t="e">
        <f>#REF!</f>
        <v>#REF!</v>
      </c>
    </row>
    <row r="42" spans="1:8" ht="22.5" x14ac:dyDescent="0.25">
      <c r="B42" s="6">
        <v>1</v>
      </c>
      <c r="C42" s="15" t="s">
        <v>11</v>
      </c>
      <c r="D42" s="79" t="s">
        <v>49</v>
      </c>
      <c r="E42" s="79" t="s">
        <v>50</v>
      </c>
      <c r="F42" s="79" t="s">
        <v>54</v>
      </c>
      <c r="G42" s="79" t="s">
        <v>76</v>
      </c>
      <c r="H42" s="79" t="s">
        <v>54</v>
      </c>
    </row>
    <row r="43" spans="1:8" ht="22.5" x14ac:dyDescent="0.25">
      <c r="B43" s="6">
        <v>2</v>
      </c>
      <c r="C43" s="15" t="s">
        <v>12</v>
      </c>
      <c r="D43" s="79" t="s">
        <v>49</v>
      </c>
      <c r="E43" s="79" t="s">
        <v>50</v>
      </c>
      <c r="F43" s="79" t="s">
        <v>54</v>
      </c>
      <c r="G43" s="79" t="s">
        <v>76</v>
      </c>
      <c r="H43" s="79" t="s">
        <v>54</v>
      </c>
    </row>
    <row r="44" spans="1:8" ht="22.5" x14ac:dyDescent="0.25">
      <c r="B44" s="6">
        <v>3</v>
      </c>
      <c r="C44" s="15" t="s">
        <v>13</v>
      </c>
      <c r="D44" s="79" t="s">
        <v>77</v>
      </c>
      <c r="E44" s="79" t="s">
        <v>53</v>
      </c>
      <c r="F44" s="79" t="s">
        <v>54</v>
      </c>
      <c r="G44" s="79" t="s">
        <v>52</v>
      </c>
      <c r="H44" s="79" t="s">
        <v>54</v>
      </c>
    </row>
    <row r="45" spans="1:8" ht="22.5" x14ac:dyDescent="0.25">
      <c r="B45" s="6">
        <v>4</v>
      </c>
      <c r="C45" s="15" t="s">
        <v>14</v>
      </c>
      <c r="D45" s="79" t="s">
        <v>77</v>
      </c>
      <c r="E45" s="79" t="s">
        <v>77</v>
      </c>
      <c r="F45" s="79" t="s">
        <v>51</v>
      </c>
      <c r="G45" s="79" t="s">
        <v>52</v>
      </c>
      <c r="H45" s="79" t="s">
        <v>51</v>
      </c>
    </row>
    <row r="46" spans="1:8" x14ac:dyDescent="0.25">
      <c r="B46" s="77">
        <v>5</v>
      </c>
      <c r="C46" s="15" t="s">
        <v>15</v>
      </c>
      <c r="D46" s="80"/>
      <c r="E46" s="80"/>
      <c r="F46" s="80"/>
      <c r="G46" s="80"/>
      <c r="H46" s="80"/>
    </row>
    <row r="48" spans="1:8" ht="15.75" x14ac:dyDescent="0.25">
      <c r="B48" s="5" t="s">
        <v>0</v>
      </c>
      <c r="C48" s="5" t="s">
        <v>1</v>
      </c>
      <c r="D48" s="5" t="e">
        <f>#REF!</f>
        <v>#REF!</v>
      </c>
      <c r="E48" s="5" t="e">
        <f>#REF!</f>
        <v>#REF!</v>
      </c>
      <c r="F48" s="5" t="e">
        <f>#REF!</f>
        <v>#REF!</v>
      </c>
      <c r="G48" s="5" t="e">
        <f>#REF!</f>
        <v>#REF!</v>
      </c>
      <c r="H48" s="5" t="e">
        <f>#REF!</f>
        <v>#REF!</v>
      </c>
    </row>
    <row r="49" spans="1:8" ht="22.5" x14ac:dyDescent="0.25">
      <c r="A49" s="58">
        <v>4</v>
      </c>
      <c r="B49" s="6">
        <v>1</v>
      </c>
      <c r="C49" s="15" t="s">
        <v>11</v>
      </c>
      <c r="D49" s="79" t="s">
        <v>49</v>
      </c>
      <c r="E49" s="79" t="s">
        <v>50</v>
      </c>
      <c r="F49" s="79" t="s">
        <v>54</v>
      </c>
      <c r="G49" s="79" t="s">
        <v>76</v>
      </c>
      <c r="H49" s="79" t="s">
        <v>54</v>
      </c>
    </row>
    <row r="50" spans="1:8" ht="22.5" x14ac:dyDescent="0.25">
      <c r="B50" s="6">
        <v>2</v>
      </c>
      <c r="C50" s="15" t="s">
        <v>12</v>
      </c>
      <c r="D50" s="79" t="s">
        <v>49</v>
      </c>
      <c r="E50" s="79" t="s">
        <v>50</v>
      </c>
      <c r="F50" s="79" t="s">
        <v>54</v>
      </c>
      <c r="G50" s="79" t="s">
        <v>76</v>
      </c>
      <c r="H50" s="79" t="s">
        <v>54</v>
      </c>
    </row>
    <row r="51" spans="1:8" ht="22.5" x14ac:dyDescent="0.25">
      <c r="B51" s="6">
        <v>3</v>
      </c>
      <c r="C51" s="15" t="s">
        <v>13</v>
      </c>
      <c r="D51" s="79" t="s">
        <v>77</v>
      </c>
      <c r="E51" s="79" t="s">
        <v>53</v>
      </c>
      <c r="F51" s="79" t="s">
        <v>54</v>
      </c>
      <c r="G51" s="79" t="s">
        <v>52</v>
      </c>
      <c r="H51" s="79" t="s">
        <v>54</v>
      </c>
    </row>
    <row r="52" spans="1:8" ht="22.5" x14ac:dyDescent="0.25">
      <c r="B52" s="6">
        <v>4</v>
      </c>
      <c r="C52" s="15" t="s">
        <v>14</v>
      </c>
      <c r="D52" s="79" t="s">
        <v>77</v>
      </c>
      <c r="E52" s="79" t="s">
        <v>77</v>
      </c>
      <c r="F52" s="79" t="s">
        <v>51</v>
      </c>
      <c r="G52" s="79" t="s">
        <v>52</v>
      </c>
      <c r="H52" s="79" t="s">
        <v>51</v>
      </c>
    </row>
    <row r="53" spans="1:8" x14ac:dyDescent="0.25">
      <c r="B53" s="77">
        <v>5</v>
      </c>
      <c r="C53" s="15" t="s">
        <v>15</v>
      </c>
      <c r="D53" s="80"/>
      <c r="E53" s="80"/>
      <c r="F53" s="80"/>
      <c r="G53" s="80"/>
      <c r="H53" s="80"/>
    </row>
    <row r="54" spans="1:8" ht="15.75" x14ac:dyDescent="0.25">
      <c r="A54" s="58">
        <v>5</v>
      </c>
      <c r="B54" s="5" t="s">
        <v>0</v>
      </c>
      <c r="C54" s="5" t="s">
        <v>1</v>
      </c>
      <c r="D54" s="5" t="e">
        <f>#REF!</f>
        <v>#REF!</v>
      </c>
      <c r="E54" s="5" t="e">
        <f>#REF!</f>
        <v>#REF!</v>
      </c>
      <c r="F54" s="5" t="e">
        <f>#REF!</f>
        <v>#REF!</v>
      </c>
      <c r="G54" s="5" t="e">
        <f>#REF!</f>
        <v>#REF!</v>
      </c>
      <c r="H54" s="5" t="e">
        <f>#REF!</f>
        <v>#REF!</v>
      </c>
    </row>
    <row r="55" spans="1:8" ht="22.5" x14ac:dyDescent="0.25">
      <c r="B55" s="6">
        <v>1</v>
      </c>
      <c r="C55" s="15" t="s">
        <v>11</v>
      </c>
      <c r="D55" s="79" t="s">
        <v>49</v>
      </c>
      <c r="E55" s="79" t="s">
        <v>50</v>
      </c>
      <c r="F55" s="79" t="s">
        <v>54</v>
      </c>
      <c r="G55" s="79" t="s">
        <v>76</v>
      </c>
      <c r="H55" s="79" t="s">
        <v>54</v>
      </c>
    </row>
    <row r="56" spans="1:8" ht="22.5" x14ac:dyDescent="0.25">
      <c r="B56" s="6">
        <v>2</v>
      </c>
      <c r="C56" s="15" t="s">
        <v>12</v>
      </c>
      <c r="D56" s="79" t="s">
        <v>49</v>
      </c>
      <c r="E56" s="79" t="s">
        <v>50</v>
      </c>
      <c r="F56" s="79" t="s">
        <v>54</v>
      </c>
      <c r="G56" s="79" t="s">
        <v>76</v>
      </c>
      <c r="H56" s="79" t="s">
        <v>54</v>
      </c>
    </row>
    <row r="57" spans="1:8" ht="22.5" x14ac:dyDescent="0.25">
      <c r="B57" s="6">
        <v>3</v>
      </c>
      <c r="C57" s="15" t="s">
        <v>13</v>
      </c>
      <c r="D57" s="79" t="s">
        <v>77</v>
      </c>
      <c r="E57" s="79" t="s">
        <v>53</v>
      </c>
      <c r="F57" s="79" t="s">
        <v>54</v>
      </c>
      <c r="G57" s="79" t="s">
        <v>52</v>
      </c>
      <c r="H57" s="79" t="s">
        <v>54</v>
      </c>
    </row>
    <row r="58" spans="1:8" ht="22.5" x14ac:dyDescent="0.25">
      <c r="B58" s="6">
        <v>4</v>
      </c>
      <c r="C58" s="15" t="s">
        <v>14</v>
      </c>
      <c r="D58" s="79" t="s">
        <v>77</v>
      </c>
      <c r="E58" s="79" t="s">
        <v>77</v>
      </c>
      <c r="F58" s="79" t="s">
        <v>51</v>
      </c>
      <c r="G58" s="79" t="s">
        <v>52</v>
      </c>
      <c r="H58" s="79" t="s">
        <v>51</v>
      </c>
    </row>
    <row r="59" spans="1:8" x14ac:dyDescent="0.25">
      <c r="B59" s="77">
        <v>5</v>
      </c>
      <c r="C59" s="15" t="s">
        <v>15</v>
      </c>
      <c r="D59" s="80"/>
      <c r="E59" s="80"/>
      <c r="F59" s="80"/>
      <c r="G59" s="80"/>
      <c r="H59" s="80"/>
    </row>
    <row r="61" spans="1:8" ht="15.75" x14ac:dyDescent="0.25">
      <c r="A61" s="58">
        <v>6</v>
      </c>
      <c r="B61" s="5" t="s">
        <v>0</v>
      </c>
      <c r="C61" s="5" t="s">
        <v>1</v>
      </c>
      <c r="D61" s="5" t="e">
        <f>#REF!</f>
        <v>#REF!</v>
      </c>
      <c r="E61" s="5" t="e">
        <f>#REF!</f>
        <v>#REF!</v>
      </c>
      <c r="F61" s="5" t="e">
        <f>#REF!</f>
        <v>#REF!</v>
      </c>
      <c r="G61" s="5" t="e">
        <f>#REF!</f>
        <v>#REF!</v>
      </c>
      <c r="H61" s="5" t="e">
        <f>#REF!</f>
        <v>#REF!</v>
      </c>
    </row>
    <row r="62" spans="1:8" ht="22.5" x14ac:dyDescent="0.25">
      <c r="B62" s="6">
        <v>1</v>
      </c>
      <c r="C62" s="15" t="s">
        <v>11</v>
      </c>
      <c r="D62" s="79" t="s">
        <v>49</v>
      </c>
      <c r="E62" s="79" t="s">
        <v>50</v>
      </c>
      <c r="F62" s="79" t="s">
        <v>54</v>
      </c>
      <c r="G62" s="79" t="s">
        <v>76</v>
      </c>
      <c r="H62" s="79" t="s">
        <v>54</v>
      </c>
    </row>
    <row r="63" spans="1:8" ht="22.5" x14ac:dyDescent="0.25">
      <c r="B63" s="6">
        <v>2</v>
      </c>
      <c r="C63" s="15" t="s">
        <v>12</v>
      </c>
      <c r="D63" s="79" t="s">
        <v>49</v>
      </c>
      <c r="E63" s="79" t="s">
        <v>50</v>
      </c>
      <c r="F63" s="79" t="s">
        <v>54</v>
      </c>
      <c r="G63" s="79" t="s">
        <v>76</v>
      </c>
      <c r="H63" s="79" t="s">
        <v>54</v>
      </c>
    </row>
    <row r="64" spans="1:8" ht="22.5" x14ac:dyDescent="0.25">
      <c r="B64" s="6">
        <v>3</v>
      </c>
      <c r="C64" s="15" t="s">
        <v>13</v>
      </c>
      <c r="D64" s="79" t="s">
        <v>77</v>
      </c>
      <c r="E64" s="79" t="s">
        <v>53</v>
      </c>
      <c r="F64" s="79" t="s">
        <v>54</v>
      </c>
      <c r="G64" s="79" t="s">
        <v>52</v>
      </c>
      <c r="H64" s="79" t="s">
        <v>54</v>
      </c>
    </row>
    <row r="65" spans="1:8" ht="22.5" x14ac:dyDescent="0.25">
      <c r="B65" s="6">
        <v>4</v>
      </c>
      <c r="C65" s="15" t="s">
        <v>14</v>
      </c>
      <c r="D65" s="79" t="s">
        <v>77</v>
      </c>
      <c r="E65" s="79" t="s">
        <v>77</v>
      </c>
      <c r="F65" s="79" t="s">
        <v>51</v>
      </c>
      <c r="G65" s="79" t="s">
        <v>52</v>
      </c>
      <c r="H65" s="79" t="s">
        <v>51</v>
      </c>
    </row>
    <row r="66" spans="1:8" x14ac:dyDescent="0.25">
      <c r="B66" s="77">
        <v>5</v>
      </c>
      <c r="C66" s="15" t="s">
        <v>15</v>
      </c>
      <c r="D66" s="80"/>
      <c r="E66" s="80"/>
      <c r="F66" s="80"/>
      <c r="G66" s="80"/>
      <c r="H66" s="80"/>
    </row>
    <row r="68" spans="1:8" ht="15.75" x14ac:dyDescent="0.25">
      <c r="A68" s="58">
        <v>7</v>
      </c>
      <c r="B68" s="5" t="s">
        <v>0</v>
      </c>
      <c r="C68" s="5" t="s">
        <v>1</v>
      </c>
      <c r="D68" s="5" t="e">
        <f>#REF!</f>
        <v>#REF!</v>
      </c>
      <c r="E68" s="5" t="e">
        <f>#REF!</f>
        <v>#REF!</v>
      </c>
      <c r="F68" s="5" t="e">
        <f>#REF!</f>
        <v>#REF!</v>
      </c>
      <c r="G68" s="5" t="e">
        <f>#REF!</f>
        <v>#REF!</v>
      </c>
      <c r="H68" s="5" t="e">
        <f>#REF!</f>
        <v>#REF!</v>
      </c>
    </row>
    <row r="69" spans="1:8" ht="22.5" x14ac:dyDescent="0.25">
      <c r="B69" s="6">
        <v>1</v>
      </c>
      <c r="C69" s="15" t="s">
        <v>11</v>
      </c>
      <c r="D69" s="79" t="s">
        <v>49</v>
      </c>
      <c r="E69" s="79" t="s">
        <v>50</v>
      </c>
      <c r="F69" s="79" t="s">
        <v>54</v>
      </c>
      <c r="G69" s="79" t="s">
        <v>76</v>
      </c>
      <c r="H69" s="79" t="s">
        <v>54</v>
      </c>
    </row>
    <row r="70" spans="1:8" ht="22.5" x14ac:dyDescent="0.25">
      <c r="B70" s="6">
        <v>2</v>
      </c>
      <c r="C70" s="15" t="s">
        <v>12</v>
      </c>
      <c r="D70" s="79" t="s">
        <v>49</v>
      </c>
      <c r="E70" s="79" t="s">
        <v>50</v>
      </c>
      <c r="F70" s="79" t="s">
        <v>54</v>
      </c>
      <c r="G70" s="79" t="s">
        <v>76</v>
      </c>
      <c r="H70" s="79" t="s">
        <v>54</v>
      </c>
    </row>
    <row r="71" spans="1:8" ht="22.5" x14ac:dyDescent="0.25">
      <c r="B71" s="6">
        <v>3</v>
      </c>
      <c r="C71" s="15" t="s">
        <v>13</v>
      </c>
      <c r="D71" s="79" t="s">
        <v>77</v>
      </c>
      <c r="E71" s="79" t="s">
        <v>53</v>
      </c>
      <c r="F71" s="79" t="s">
        <v>54</v>
      </c>
      <c r="G71" s="79" t="s">
        <v>52</v>
      </c>
      <c r="H71" s="79" t="s">
        <v>54</v>
      </c>
    </row>
    <row r="72" spans="1:8" ht="22.5" x14ac:dyDescent="0.25">
      <c r="B72" s="6">
        <v>4</v>
      </c>
      <c r="C72" s="15" t="s">
        <v>14</v>
      </c>
      <c r="D72" s="79" t="s">
        <v>77</v>
      </c>
      <c r="E72" s="79" t="s">
        <v>77</v>
      </c>
      <c r="F72" s="79" t="s">
        <v>51</v>
      </c>
      <c r="G72" s="79" t="s">
        <v>52</v>
      </c>
      <c r="H72" s="79" t="s">
        <v>51</v>
      </c>
    </row>
    <row r="73" spans="1:8" x14ac:dyDescent="0.25">
      <c r="B73" s="77">
        <v>5</v>
      </c>
      <c r="C73" s="15" t="s">
        <v>15</v>
      </c>
      <c r="D73" s="80"/>
      <c r="E73" s="80"/>
      <c r="F73" s="80"/>
      <c r="G73" s="80"/>
      <c r="H73" s="80"/>
    </row>
    <row r="74" spans="1:8" x14ac:dyDescent="0.25">
      <c r="D74" s="14"/>
      <c r="E74" s="14"/>
      <c r="F74" s="14"/>
      <c r="G74" s="14"/>
      <c r="H74" s="14"/>
    </row>
    <row r="75" spans="1:8" ht="15.75" x14ac:dyDescent="0.25">
      <c r="A75" s="58">
        <v>8</v>
      </c>
      <c r="B75" s="5" t="s">
        <v>0</v>
      </c>
      <c r="C75" s="5" t="s">
        <v>1</v>
      </c>
      <c r="D75" s="5" t="e">
        <f>#REF!</f>
        <v>#REF!</v>
      </c>
      <c r="E75" s="5" t="e">
        <f>#REF!</f>
        <v>#REF!</v>
      </c>
      <c r="F75" s="5" t="e">
        <f>#REF!</f>
        <v>#REF!</v>
      </c>
      <c r="G75" s="5" t="e">
        <f>#REF!</f>
        <v>#REF!</v>
      </c>
      <c r="H75" s="5" t="e">
        <f>#REF!</f>
        <v>#REF!</v>
      </c>
    </row>
    <row r="76" spans="1:8" ht="22.5" x14ac:dyDescent="0.25">
      <c r="B76" s="6">
        <v>1</v>
      </c>
      <c r="C76" s="15" t="s">
        <v>11</v>
      </c>
      <c r="D76" s="79" t="s">
        <v>49</v>
      </c>
      <c r="E76" s="79" t="s">
        <v>50</v>
      </c>
      <c r="F76" s="79" t="s">
        <v>54</v>
      </c>
      <c r="G76" s="79" t="s">
        <v>76</v>
      </c>
      <c r="H76" s="79" t="s">
        <v>54</v>
      </c>
    </row>
    <row r="77" spans="1:8" ht="22.5" x14ac:dyDescent="0.25">
      <c r="B77" s="6">
        <v>2</v>
      </c>
      <c r="C77" s="15" t="s">
        <v>12</v>
      </c>
      <c r="D77" s="79" t="s">
        <v>49</v>
      </c>
      <c r="E77" s="79" t="s">
        <v>50</v>
      </c>
      <c r="F77" s="79" t="s">
        <v>54</v>
      </c>
      <c r="G77" s="79" t="s">
        <v>76</v>
      </c>
      <c r="H77" s="79" t="s">
        <v>54</v>
      </c>
    </row>
    <row r="78" spans="1:8" ht="22.5" x14ac:dyDescent="0.25">
      <c r="B78" s="6">
        <v>3</v>
      </c>
      <c r="C78" s="15" t="s">
        <v>13</v>
      </c>
      <c r="D78" s="79" t="s">
        <v>77</v>
      </c>
      <c r="E78" s="79" t="s">
        <v>53</v>
      </c>
      <c r="F78" s="79" t="s">
        <v>54</v>
      </c>
      <c r="G78" s="79" t="s">
        <v>52</v>
      </c>
      <c r="H78" s="79" t="s">
        <v>54</v>
      </c>
    </row>
    <row r="79" spans="1:8" ht="22.5" x14ac:dyDescent="0.25">
      <c r="B79" s="6">
        <v>4</v>
      </c>
      <c r="C79" s="15" t="s">
        <v>14</v>
      </c>
      <c r="D79" s="79" t="s">
        <v>77</v>
      </c>
      <c r="E79" s="79" t="s">
        <v>77</v>
      </c>
      <c r="F79" s="79" t="s">
        <v>51</v>
      </c>
      <c r="G79" s="79" t="s">
        <v>52</v>
      </c>
      <c r="H79" s="79" t="s">
        <v>51</v>
      </c>
    </row>
    <row r="80" spans="1:8" x14ac:dyDescent="0.25">
      <c r="B80" s="77">
        <v>5</v>
      </c>
      <c r="C80" s="15" t="s">
        <v>15</v>
      </c>
      <c r="D80" s="93"/>
      <c r="E80" s="80"/>
      <c r="F80" s="80"/>
      <c r="G80" s="80"/>
      <c r="H80" s="80"/>
    </row>
    <row r="82" spans="1:8" ht="15.75" x14ac:dyDescent="0.25">
      <c r="A82" s="58">
        <v>9</v>
      </c>
      <c r="B82" s="5" t="s">
        <v>0</v>
      </c>
      <c r="C82" s="5" t="s">
        <v>1</v>
      </c>
      <c r="D82" s="5" t="e">
        <f>#REF!</f>
        <v>#REF!</v>
      </c>
      <c r="E82" s="5" t="e">
        <f>#REF!</f>
        <v>#REF!</v>
      </c>
      <c r="F82" s="5" t="e">
        <f>#REF!</f>
        <v>#REF!</v>
      </c>
      <c r="G82" s="5" t="e">
        <f>#REF!</f>
        <v>#REF!</v>
      </c>
      <c r="H82" s="5" t="e">
        <f>#REF!</f>
        <v>#REF!</v>
      </c>
    </row>
    <row r="83" spans="1:8" ht="22.5" x14ac:dyDescent="0.25">
      <c r="B83" s="6">
        <v>1</v>
      </c>
      <c r="C83" s="15" t="s">
        <v>11</v>
      </c>
      <c r="D83" s="79" t="s">
        <v>49</v>
      </c>
      <c r="E83" s="66" t="s">
        <v>64</v>
      </c>
      <c r="F83" s="79" t="s">
        <v>54</v>
      </c>
      <c r="G83" s="79" t="s">
        <v>76</v>
      </c>
      <c r="H83" s="79" t="s">
        <v>54</v>
      </c>
    </row>
    <row r="84" spans="1:8" ht="22.5" x14ac:dyDescent="0.25">
      <c r="B84" s="6">
        <v>2</v>
      </c>
      <c r="C84" s="15" t="s">
        <v>12</v>
      </c>
      <c r="D84" s="79" t="s">
        <v>49</v>
      </c>
      <c r="E84" s="66" t="s">
        <v>64</v>
      </c>
      <c r="F84" s="79" t="s">
        <v>54</v>
      </c>
      <c r="G84" s="79" t="s">
        <v>76</v>
      </c>
      <c r="H84" s="79" t="s">
        <v>54</v>
      </c>
    </row>
    <row r="85" spans="1:8" ht="22.5" x14ac:dyDescent="0.25">
      <c r="B85" s="6">
        <v>3</v>
      </c>
      <c r="C85" s="15" t="s">
        <v>13</v>
      </c>
      <c r="D85" s="79" t="s">
        <v>77</v>
      </c>
      <c r="E85" s="66" t="s">
        <v>64</v>
      </c>
      <c r="F85" s="79" t="s">
        <v>54</v>
      </c>
      <c r="G85" s="79" t="s">
        <v>52</v>
      </c>
      <c r="H85" s="79" t="s">
        <v>54</v>
      </c>
    </row>
    <row r="86" spans="1:8" ht="22.5" x14ac:dyDescent="0.25">
      <c r="B86" s="6">
        <v>4</v>
      </c>
      <c r="C86" s="15" t="s">
        <v>14</v>
      </c>
      <c r="D86" s="79" t="s">
        <v>77</v>
      </c>
      <c r="E86" s="66" t="s">
        <v>64</v>
      </c>
      <c r="F86" s="79" t="s">
        <v>51</v>
      </c>
      <c r="G86" s="79" t="s">
        <v>52</v>
      </c>
      <c r="H86" s="79" t="s">
        <v>51</v>
      </c>
    </row>
    <row r="87" spans="1:8" x14ac:dyDescent="0.25">
      <c r="B87" s="77">
        <v>5</v>
      </c>
      <c r="C87" s="15" t="s">
        <v>15</v>
      </c>
      <c r="D87" s="80"/>
      <c r="E87" s="80"/>
      <c r="F87" s="80"/>
      <c r="G87" s="80"/>
      <c r="H87" s="80"/>
    </row>
    <row r="89" spans="1:8" ht="15.75" x14ac:dyDescent="0.25">
      <c r="A89" s="58">
        <v>10</v>
      </c>
      <c r="B89" s="72" t="s">
        <v>0</v>
      </c>
      <c r="C89" s="72" t="s">
        <v>1</v>
      </c>
      <c r="D89" s="72" t="e">
        <f>#REF!</f>
        <v>#REF!</v>
      </c>
      <c r="E89" s="72" t="e">
        <f>#REF!</f>
        <v>#REF!</v>
      </c>
      <c r="F89" s="72" t="e">
        <f>#REF!</f>
        <v>#REF!</v>
      </c>
      <c r="G89" s="72" t="e">
        <f>#REF!</f>
        <v>#REF!</v>
      </c>
      <c r="H89" s="72" t="e">
        <f>#REF!</f>
        <v>#REF!</v>
      </c>
    </row>
    <row r="90" spans="1:8" ht="22.5" x14ac:dyDescent="0.25">
      <c r="B90" s="6">
        <v>1</v>
      </c>
      <c r="C90" s="15" t="s">
        <v>11</v>
      </c>
      <c r="D90" s="79" t="s">
        <v>49</v>
      </c>
      <c r="E90" s="79" t="s">
        <v>50</v>
      </c>
      <c r="F90" s="79" t="s">
        <v>54</v>
      </c>
      <c r="G90" s="79" t="s">
        <v>76</v>
      </c>
      <c r="H90" s="79" t="s">
        <v>54</v>
      </c>
    </row>
    <row r="91" spans="1:8" ht="22.5" x14ac:dyDescent="0.25">
      <c r="B91" s="6">
        <v>2</v>
      </c>
      <c r="C91" s="15" t="s">
        <v>12</v>
      </c>
      <c r="D91" s="79" t="s">
        <v>49</v>
      </c>
      <c r="E91" s="79" t="s">
        <v>50</v>
      </c>
      <c r="F91" s="79" t="s">
        <v>54</v>
      </c>
      <c r="G91" s="79" t="s">
        <v>76</v>
      </c>
      <c r="H91" s="79" t="s">
        <v>54</v>
      </c>
    </row>
    <row r="92" spans="1:8" ht="22.5" x14ac:dyDescent="0.25">
      <c r="B92" s="6">
        <v>3</v>
      </c>
      <c r="C92" s="15" t="s">
        <v>13</v>
      </c>
      <c r="D92" s="79" t="s">
        <v>77</v>
      </c>
      <c r="E92" s="79" t="s">
        <v>53</v>
      </c>
      <c r="F92" s="79" t="s">
        <v>54</v>
      </c>
      <c r="G92" s="79" t="s">
        <v>52</v>
      </c>
      <c r="H92" s="79" t="s">
        <v>54</v>
      </c>
    </row>
    <row r="93" spans="1:8" ht="22.5" x14ac:dyDescent="0.25">
      <c r="B93" s="6">
        <v>4</v>
      </c>
      <c r="C93" s="15" t="s">
        <v>14</v>
      </c>
      <c r="D93" s="79" t="s">
        <v>77</v>
      </c>
      <c r="E93" s="79" t="s">
        <v>77</v>
      </c>
      <c r="F93" s="79" t="s">
        <v>51</v>
      </c>
      <c r="G93" s="79" t="s">
        <v>52</v>
      </c>
      <c r="H93" s="79" t="s">
        <v>51</v>
      </c>
    </row>
    <row r="94" spans="1:8" x14ac:dyDescent="0.25">
      <c r="B94" s="77">
        <v>5</v>
      </c>
      <c r="C94" s="15" t="s">
        <v>15</v>
      </c>
      <c r="D94" s="80"/>
      <c r="E94" s="80"/>
      <c r="F94" s="80"/>
      <c r="G94" s="80"/>
      <c r="H94" s="80"/>
    </row>
    <row r="96" spans="1:8" ht="15.75" x14ac:dyDescent="0.25">
      <c r="A96" s="58">
        <v>11</v>
      </c>
      <c r="B96" s="5" t="s">
        <v>0</v>
      </c>
      <c r="C96" s="5" t="s">
        <v>1</v>
      </c>
      <c r="D96" s="5" t="e">
        <f>#REF!</f>
        <v>#REF!</v>
      </c>
      <c r="E96" s="5" t="e">
        <f>#REF!</f>
        <v>#REF!</v>
      </c>
      <c r="F96" s="5" t="e">
        <f>#REF!</f>
        <v>#REF!</v>
      </c>
      <c r="G96" s="5" t="e">
        <f>#REF!</f>
        <v>#REF!</v>
      </c>
      <c r="H96" s="5" t="e">
        <f>#REF!</f>
        <v>#REF!</v>
      </c>
    </row>
    <row r="97" spans="1:8" ht="22.5" x14ac:dyDescent="0.25">
      <c r="B97" s="6">
        <v>1</v>
      </c>
      <c r="C97" s="15" t="s">
        <v>11</v>
      </c>
      <c r="D97" s="79" t="s">
        <v>49</v>
      </c>
      <c r="E97" s="79" t="s">
        <v>50</v>
      </c>
      <c r="F97" s="79" t="s">
        <v>54</v>
      </c>
      <c r="G97" s="79" t="s">
        <v>76</v>
      </c>
      <c r="H97" s="79" t="s">
        <v>54</v>
      </c>
    </row>
    <row r="98" spans="1:8" ht="22.5" x14ac:dyDescent="0.25">
      <c r="B98" s="6">
        <v>2</v>
      </c>
      <c r="C98" s="15" t="s">
        <v>12</v>
      </c>
      <c r="D98" s="79" t="s">
        <v>49</v>
      </c>
      <c r="E98" s="79" t="s">
        <v>50</v>
      </c>
      <c r="F98" s="79" t="s">
        <v>54</v>
      </c>
      <c r="G98" s="79" t="s">
        <v>76</v>
      </c>
      <c r="H98" s="79" t="s">
        <v>54</v>
      </c>
    </row>
    <row r="99" spans="1:8" ht="22.5" x14ac:dyDescent="0.25">
      <c r="B99" s="6">
        <v>3</v>
      </c>
      <c r="C99" s="15" t="s">
        <v>13</v>
      </c>
      <c r="D99" s="79" t="s">
        <v>77</v>
      </c>
      <c r="E99" s="79" t="s">
        <v>53</v>
      </c>
      <c r="F99" s="79" t="s">
        <v>54</v>
      </c>
      <c r="G99" s="79" t="s">
        <v>52</v>
      </c>
      <c r="H99" s="79" t="s">
        <v>54</v>
      </c>
    </row>
    <row r="100" spans="1:8" ht="22.5" x14ac:dyDescent="0.25">
      <c r="B100" s="6">
        <v>4</v>
      </c>
      <c r="C100" s="15" t="s">
        <v>14</v>
      </c>
      <c r="D100" s="79" t="s">
        <v>77</v>
      </c>
      <c r="E100" s="79" t="s">
        <v>77</v>
      </c>
      <c r="F100" s="79" t="s">
        <v>51</v>
      </c>
      <c r="G100" s="79" t="s">
        <v>52</v>
      </c>
      <c r="H100" s="79" t="s">
        <v>51</v>
      </c>
    </row>
    <row r="101" spans="1:8" x14ac:dyDescent="0.25">
      <c r="B101" s="77">
        <v>5</v>
      </c>
      <c r="C101" s="15" t="s">
        <v>15</v>
      </c>
      <c r="D101" s="80"/>
      <c r="E101" s="80"/>
      <c r="F101" s="80"/>
      <c r="G101" s="80"/>
      <c r="H101" s="80"/>
    </row>
    <row r="103" spans="1:8" ht="15.75" x14ac:dyDescent="0.25">
      <c r="A103" s="58">
        <v>12</v>
      </c>
      <c r="B103" s="5" t="s">
        <v>0</v>
      </c>
      <c r="C103" s="5" t="s">
        <v>1</v>
      </c>
      <c r="D103" s="5" t="e">
        <f>#REF!</f>
        <v>#REF!</v>
      </c>
      <c r="E103" s="5" t="e">
        <f>#REF!</f>
        <v>#REF!</v>
      </c>
      <c r="F103" s="5" t="e">
        <f>#REF!</f>
        <v>#REF!</v>
      </c>
      <c r="G103" s="5" t="e">
        <f>#REF!</f>
        <v>#REF!</v>
      </c>
      <c r="H103" s="5" t="e">
        <f>#REF!</f>
        <v>#REF!</v>
      </c>
    </row>
    <row r="104" spans="1:8" ht="22.5" x14ac:dyDescent="0.25">
      <c r="B104" s="6">
        <v>1</v>
      </c>
      <c r="C104" s="15" t="s">
        <v>11</v>
      </c>
      <c r="D104" s="79" t="s">
        <v>49</v>
      </c>
      <c r="E104" s="79" t="s">
        <v>50</v>
      </c>
      <c r="F104" s="79" t="s">
        <v>54</v>
      </c>
      <c r="G104" s="79" t="s">
        <v>76</v>
      </c>
      <c r="H104" s="79" t="s">
        <v>54</v>
      </c>
    </row>
    <row r="105" spans="1:8" ht="22.5" x14ac:dyDescent="0.25">
      <c r="B105" s="6">
        <v>2</v>
      </c>
      <c r="C105" s="15" t="s">
        <v>12</v>
      </c>
      <c r="D105" s="79" t="s">
        <v>49</v>
      </c>
      <c r="E105" s="79" t="s">
        <v>50</v>
      </c>
      <c r="F105" s="79" t="s">
        <v>54</v>
      </c>
      <c r="G105" s="79" t="s">
        <v>76</v>
      </c>
      <c r="H105" s="79" t="s">
        <v>54</v>
      </c>
    </row>
    <row r="106" spans="1:8" ht="22.5" x14ac:dyDescent="0.25">
      <c r="B106" s="6">
        <v>3</v>
      </c>
      <c r="C106" s="15" t="s">
        <v>13</v>
      </c>
      <c r="D106" s="79" t="s">
        <v>77</v>
      </c>
      <c r="E106" s="79" t="s">
        <v>53</v>
      </c>
      <c r="F106" s="79" t="s">
        <v>54</v>
      </c>
      <c r="G106" s="79" t="s">
        <v>52</v>
      </c>
      <c r="H106" s="79" t="s">
        <v>54</v>
      </c>
    </row>
    <row r="107" spans="1:8" ht="22.5" x14ac:dyDescent="0.25">
      <c r="B107" s="6">
        <v>4</v>
      </c>
      <c r="C107" s="15" t="s">
        <v>14</v>
      </c>
      <c r="D107" s="79" t="s">
        <v>77</v>
      </c>
      <c r="E107" s="79" t="s">
        <v>77</v>
      </c>
      <c r="F107" s="79" t="s">
        <v>51</v>
      </c>
      <c r="G107" s="79" t="s">
        <v>52</v>
      </c>
      <c r="H107" s="79" t="s">
        <v>51</v>
      </c>
    </row>
    <row r="108" spans="1:8" x14ac:dyDescent="0.25">
      <c r="B108" s="77">
        <v>5</v>
      </c>
      <c r="C108" s="15" t="s">
        <v>15</v>
      </c>
      <c r="D108" s="80"/>
      <c r="E108" s="80"/>
      <c r="F108" s="80"/>
      <c r="G108" s="80"/>
      <c r="H108" s="80"/>
    </row>
    <row r="110" spans="1:8" ht="15.75" x14ac:dyDescent="0.25">
      <c r="A110" s="58">
        <v>13</v>
      </c>
      <c r="B110" s="5" t="s">
        <v>0</v>
      </c>
      <c r="C110" s="5" t="s">
        <v>1</v>
      </c>
      <c r="D110" s="5" t="e">
        <f>#REF!</f>
        <v>#REF!</v>
      </c>
      <c r="E110" s="5" t="e">
        <f>#REF!</f>
        <v>#REF!</v>
      </c>
      <c r="F110" s="5" t="e">
        <f>#REF!</f>
        <v>#REF!</v>
      </c>
      <c r="G110" s="5" t="e">
        <f>#REF!</f>
        <v>#REF!</v>
      </c>
      <c r="H110" s="5" t="e">
        <f>#REF!</f>
        <v>#REF!</v>
      </c>
    </row>
    <row r="111" spans="1:8" ht="22.5" x14ac:dyDescent="0.25">
      <c r="B111" s="6">
        <v>1</v>
      </c>
      <c r="C111" s="15" t="s">
        <v>11</v>
      </c>
      <c r="D111" s="66" t="s">
        <v>70</v>
      </c>
      <c r="E111" s="79" t="s">
        <v>50</v>
      </c>
      <c r="F111" s="79" t="s">
        <v>54</v>
      </c>
      <c r="G111" s="79" t="s">
        <v>76</v>
      </c>
      <c r="H111" s="79" t="s">
        <v>54</v>
      </c>
    </row>
    <row r="112" spans="1:8" ht="22.5" x14ac:dyDescent="0.25">
      <c r="B112" s="6">
        <v>2</v>
      </c>
      <c r="C112" s="15" t="s">
        <v>12</v>
      </c>
      <c r="D112" s="66" t="s">
        <v>70</v>
      </c>
      <c r="E112" s="79" t="s">
        <v>50</v>
      </c>
      <c r="F112" s="79" t="s">
        <v>54</v>
      </c>
      <c r="G112" s="79" t="s">
        <v>76</v>
      </c>
      <c r="H112" s="79" t="s">
        <v>54</v>
      </c>
    </row>
    <row r="113" spans="1:8" ht="22.5" x14ac:dyDescent="0.25">
      <c r="B113" s="6">
        <v>3</v>
      </c>
      <c r="C113" s="15" t="s">
        <v>13</v>
      </c>
      <c r="D113" s="66" t="s">
        <v>70</v>
      </c>
      <c r="E113" s="79" t="s">
        <v>53</v>
      </c>
      <c r="F113" s="79" t="s">
        <v>54</v>
      </c>
      <c r="G113" s="79" t="s">
        <v>52</v>
      </c>
      <c r="H113" s="79" t="s">
        <v>54</v>
      </c>
    </row>
    <row r="114" spans="1:8" ht="22.5" x14ac:dyDescent="0.25">
      <c r="B114" s="6">
        <v>4</v>
      </c>
      <c r="C114" s="15" t="s">
        <v>14</v>
      </c>
      <c r="D114" s="66" t="s">
        <v>70</v>
      </c>
      <c r="E114" s="79" t="s">
        <v>77</v>
      </c>
      <c r="F114" s="79" t="s">
        <v>51</v>
      </c>
      <c r="G114" s="79" t="s">
        <v>52</v>
      </c>
      <c r="H114" s="79" t="s">
        <v>51</v>
      </c>
    </row>
    <row r="115" spans="1:8" x14ac:dyDescent="0.25">
      <c r="B115" s="77">
        <v>5</v>
      </c>
      <c r="C115" s="15" t="s">
        <v>15</v>
      </c>
      <c r="D115" s="80"/>
      <c r="E115" s="80"/>
      <c r="F115" s="80"/>
      <c r="G115" s="80"/>
      <c r="H115" s="80"/>
    </row>
    <row r="118" spans="1:8" ht="15.75" x14ac:dyDescent="0.25">
      <c r="A118" s="58">
        <v>14</v>
      </c>
      <c r="B118" s="5" t="s">
        <v>0</v>
      </c>
      <c r="C118" s="5" t="s">
        <v>1</v>
      </c>
      <c r="D118" s="5" t="e">
        <f>#REF!</f>
        <v>#REF!</v>
      </c>
      <c r="E118" s="5" t="e">
        <f>#REF!</f>
        <v>#REF!</v>
      </c>
      <c r="F118" s="5" t="e">
        <f>#REF!</f>
        <v>#REF!</v>
      </c>
      <c r="G118" s="5" t="e">
        <f>#REF!</f>
        <v>#REF!</v>
      </c>
      <c r="H118" s="5" t="e">
        <f>#REF!</f>
        <v>#REF!</v>
      </c>
    </row>
    <row r="119" spans="1:8" ht="22.5" x14ac:dyDescent="0.25">
      <c r="B119" s="6">
        <v>1</v>
      </c>
      <c r="C119" s="15" t="s">
        <v>11</v>
      </c>
      <c r="D119" s="79" t="s">
        <v>49</v>
      </c>
      <c r="E119" s="79" t="s">
        <v>50</v>
      </c>
      <c r="F119" s="79" t="s">
        <v>54</v>
      </c>
      <c r="G119" s="79" t="s">
        <v>76</v>
      </c>
      <c r="H119" s="79" t="s">
        <v>54</v>
      </c>
    </row>
    <row r="120" spans="1:8" ht="22.5" x14ac:dyDescent="0.25">
      <c r="B120" s="6">
        <v>2</v>
      </c>
      <c r="C120" s="15" t="s">
        <v>12</v>
      </c>
      <c r="D120" s="79" t="s">
        <v>49</v>
      </c>
      <c r="E120" s="79" t="s">
        <v>50</v>
      </c>
      <c r="F120" s="79" t="s">
        <v>54</v>
      </c>
      <c r="G120" s="79" t="s">
        <v>76</v>
      </c>
      <c r="H120" s="79" t="s">
        <v>54</v>
      </c>
    </row>
    <row r="121" spans="1:8" ht="22.5" x14ac:dyDescent="0.25">
      <c r="B121" s="6">
        <v>3</v>
      </c>
      <c r="C121" s="15" t="s">
        <v>13</v>
      </c>
      <c r="D121" s="79" t="s">
        <v>77</v>
      </c>
      <c r="E121" s="79" t="s">
        <v>53</v>
      </c>
      <c r="F121" s="79" t="s">
        <v>54</v>
      </c>
      <c r="G121" s="79" t="s">
        <v>52</v>
      </c>
      <c r="H121" s="79" t="s">
        <v>54</v>
      </c>
    </row>
    <row r="122" spans="1:8" ht="22.5" x14ac:dyDescent="0.25">
      <c r="B122" s="6">
        <v>4</v>
      </c>
      <c r="C122" s="15" t="s">
        <v>14</v>
      </c>
      <c r="D122" s="79" t="s">
        <v>77</v>
      </c>
      <c r="E122" s="79" t="s">
        <v>77</v>
      </c>
      <c r="F122" s="79" t="s">
        <v>51</v>
      </c>
      <c r="G122" s="79" t="s">
        <v>52</v>
      </c>
      <c r="H122" s="79" t="s">
        <v>51</v>
      </c>
    </row>
    <row r="123" spans="1:8" x14ac:dyDescent="0.25">
      <c r="B123" s="77">
        <v>5</v>
      </c>
      <c r="C123" s="15" t="s">
        <v>15</v>
      </c>
      <c r="D123" s="80"/>
      <c r="E123" s="80"/>
      <c r="F123" s="80"/>
      <c r="G123" s="80"/>
      <c r="H123" s="80"/>
    </row>
    <row r="125" spans="1:8" ht="15.75" x14ac:dyDescent="0.25">
      <c r="B125" s="5" t="s">
        <v>0</v>
      </c>
      <c r="C125" s="5" t="s">
        <v>1</v>
      </c>
      <c r="D125" s="151" t="e">
        <f>#REF!</f>
        <v>#REF!</v>
      </c>
      <c r="E125" s="5" t="e">
        <f>#REF!</f>
        <v>#REF!</v>
      </c>
      <c r="F125" s="5" t="e">
        <f>#REF!</f>
        <v>#REF!</v>
      </c>
      <c r="G125" s="5" t="e">
        <f>#REF!</f>
        <v>#REF!</v>
      </c>
      <c r="H125" s="5" t="e">
        <f>#REF!</f>
        <v>#REF!</v>
      </c>
    </row>
    <row r="126" spans="1:8" ht="22.5" x14ac:dyDescent="0.25">
      <c r="A126" s="58">
        <v>15</v>
      </c>
      <c r="B126" s="6">
        <v>1</v>
      </c>
      <c r="C126" s="15" t="s">
        <v>11</v>
      </c>
      <c r="D126" s="79" t="s">
        <v>49</v>
      </c>
      <c r="E126" s="79" t="s">
        <v>50</v>
      </c>
      <c r="F126" s="79" t="s">
        <v>54</v>
      </c>
      <c r="G126" s="79" t="s">
        <v>76</v>
      </c>
      <c r="H126" s="79" t="s">
        <v>54</v>
      </c>
    </row>
    <row r="127" spans="1:8" ht="22.5" x14ac:dyDescent="0.25">
      <c r="B127" s="6">
        <v>2</v>
      </c>
      <c r="C127" s="15" t="s">
        <v>12</v>
      </c>
      <c r="D127" s="79" t="s">
        <v>49</v>
      </c>
      <c r="E127" s="79" t="s">
        <v>50</v>
      </c>
      <c r="F127" s="79" t="s">
        <v>54</v>
      </c>
      <c r="G127" s="79" t="s">
        <v>76</v>
      </c>
      <c r="H127" s="79" t="s">
        <v>54</v>
      </c>
    </row>
    <row r="128" spans="1:8" ht="22.5" x14ac:dyDescent="0.25">
      <c r="B128" s="6">
        <v>3</v>
      </c>
      <c r="C128" s="15" t="s">
        <v>13</v>
      </c>
      <c r="D128" s="79" t="s">
        <v>77</v>
      </c>
      <c r="E128" s="79" t="s">
        <v>53</v>
      </c>
      <c r="F128" s="79" t="s">
        <v>54</v>
      </c>
      <c r="G128" s="79" t="s">
        <v>52</v>
      </c>
      <c r="H128" s="79" t="s">
        <v>54</v>
      </c>
    </row>
    <row r="129" spans="1:8" ht="22.5" x14ac:dyDescent="0.25">
      <c r="B129" s="6">
        <v>4</v>
      </c>
      <c r="C129" s="15" t="s">
        <v>14</v>
      </c>
      <c r="D129" s="79" t="s">
        <v>77</v>
      </c>
      <c r="E129" s="79" t="s">
        <v>77</v>
      </c>
      <c r="F129" s="79" t="s">
        <v>51</v>
      </c>
      <c r="G129" s="79" t="s">
        <v>52</v>
      </c>
      <c r="H129" s="79" t="s">
        <v>51</v>
      </c>
    </row>
    <row r="130" spans="1:8" x14ac:dyDescent="0.25">
      <c r="B130" s="77">
        <v>5</v>
      </c>
      <c r="C130" s="15" t="s">
        <v>15</v>
      </c>
      <c r="D130" s="80"/>
      <c r="E130" s="80"/>
      <c r="F130" s="80"/>
      <c r="G130" s="80"/>
      <c r="H130" s="80"/>
    </row>
    <row r="132" spans="1:8" ht="15.75" x14ac:dyDescent="0.25">
      <c r="B132" s="5" t="s">
        <v>0</v>
      </c>
      <c r="C132" s="5" t="s">
        <v>1</v>
      </c>
      <c r="D132" s="5" t="e">
        <f>#REF!</f>
        <v>#REF!</v>
      </c>
      <c r="E132" s="5" t="e">
        <f>#REF!</f>
        <v>#REF!</v>
      </c>
      <c r="F132" s="5" t="e">
        <f>#REF!</f>
        <v>#REF!</v>
      </c>
      <c r="G132" s="5" t="e">
        <f>#REF!</f>
        <v>#REF!</v>
      </c>
      <c r="H132" s="5" t="e">
        <f>#REF!</f>
        <v>#REF!</v>
      </c>
    </row>
    <row r="133" spans="1:8" x14ac:dyDescent="0.25">
      <c r="A133" s="58">
        <v>16</v>
      </c>
      <c r="B133" s="6">
        <v>1</v>
      </c>
      <c r="C133" s="15" t="s">
        <v>11</v>
      </c>
      <c r="D133" s="79" t="s">
        <v>49</v>
      </c>
      <c r="E133" s="79" t="s">
        <v>50</v>
      </c>
      <c r="F133" s="79" t="s">
        <v>50</v>
      </c>
      <c r="G133" s="79"/>
      <c r="H133" s="27"/>
    </row>
    <row r="134" spans="1:8" x14ac:dyDescent="0.25">
      <c r="B134" s="6">
        <v>2</v>
      </c>
      <c r="C134" s="15" t="s">
        <v>12</v>
      </c>
      <c r="D134" s="79" t="s">
        <v>49</v>
      </c>
      <c r="E134" s="79" t="s">
        <v>50</v>
      </c>
      <c r="F134" s="79" t="s">
        <v>50</v>
      </c>
      <c r="G134" s="79"/>
      <c r="H134" s="80"/>
    </row>
    <row r="135" spans="1:8" ht="22.5" x14ac:dyDescent="0.25">
      <c r="B135" s="6">
        <v>3</v>
      </c>
      <c r="C135" s="15" t="s">
        <v>13</v>
      </c>
      <c r="D135" s="79" t="s">
        <v>77</v>
      </c>
      <c r="E135" s="79" t="s">
        <v>53</v>
      </c>
      <c r="F135" s="79" t="s">
        <v>53</v>
      </c>
      <c r="G135" s="79" t="s">
        <v>77</v>
      </c>
      <c r="H135" s="80"/>
    </row>
    <row r="136" spans="1:8" ht="22.5" x14ac:dyDescent="0.25">
      <c r="B136" s="6">
        <v>4</v>
      </c>
      <c r="C136" s="15" t="s">
        <v>14</v>
      </c>
      <c r="D136" s="79" t="s">
        <v>77</v>
      </c>
      <c r="E136" s="79" t="s">
        <v>77</v>
      </c>
      <c r="F136" s="79" t="s">
        <v>77</v>
      </c>
      <c r="G136" s="79" t="s">
        <v>77</v>
      </c>
      <c r="H136" s="80"/>
    </row>
    <row r="137" spans="1:8" x14ac:dyDescent="0.25">
      <c r="B137" s="77">
        <v>5</v>
      </c>
      <c r="C137" s="15" t="s">
        <v>15</v>
      </c>
      <c r="D137" s="80"/>
      <c r="E137" s="80"/>
      <c r="F137" s="80"/>
      <c r="G137" s="79" t="s">
        <v>49</v>
      </c>
      <c r="H137" s="80"/>
    </row>
    <row r="138" spans="1:8" x14ac:dyDescent="0.25">
      <c r="D138" s="108"/>
      <c r="E138" s="17"/>
      <c r="F138" s="69"/>
      <c r="G138" s="79" t="s">
        <v>49</v>
      </c>
    </row>
    <row r="140" spans="1:8" ht="15.75" x14ac:dyDescent="0.25">
      <c r="B140" s="5" t="s">
        <v>0</v>
      </c>
      <c r="C140" s="5" t="s">
        <v>1</v>
      </c>
      <c r="D140" s="5" t="e">
        <f>#REF!</f>
        <v>#REF!</v>
      </c>
      <c r="E140" s="5" t="e">
        <f>#REF!</f>
        <v>#REF!</v>
      </c>
      <c r="F140" s="5" t="e">
        <f>#REF!</f>
        <v>#REF!</v>
      </c>
      <c r="G140" s="5" t="e">
        <f>#REF!</f>
        <v>#REF!</v>
      </c>
      <c r="H140" s="5" t="e">
        <f>#REF!</f>
        <v>#REF!</v>
      </c>
    </row>
    <row r="141" spans="1:8" x14ac:dyDescent="0.25">
      <c r="A141" s="58">
        <v>17</v>
      </c>
      <c r="B141" s="6">
        <v>1</v>
      </c>
      <c r="C141" s="15" t="s">
        <v>11</v>
      </c>
      <c r="D141" s="80"/>
      <c r="E141" s="80"/>
      <c r="F141" s="80"/>
      <c r="G141" s="80"/>
      <c r="H141" s="80"/>
    </row>
    <row r="142" spans="1:8" x14ac:dyDescent="0.25">
      <c r="B142" s="6">
        <v>2</v>
      </c>
      <c r="C142" s="15" t="s">
        <v>12</v>
      </c>
      <c r="D142" s="80"/>
      <c r="E142" s="80"/>
      <c r="F142" s="80"/>
      <c r="G142" s="80"/>
      <c r="H142" s="80"/>
    </row>
    <row r="143" spans="1:8" x14ac:dyDescent="0.25">
      <c r="B143" s="6">
        <v>3</v>
      </c>
      <c r="C143" s="15" t="s">
        <v>13</v>
      </c>
      <c r="D143" s="80"/>
      <c r="E143" s="80"/>
      <c r="F143" s="80"/>
      <c r="G143" s="80"/>
      <c r="H143" s="80"/>
    </row>
    <row r="144" spans="1:8" x14ac:dyDescent="0.25">
      <c r="B144" s="6">
        <v>4</v>
      </c>
      <c r="C144" s="15" t="s">
        <v>14</v>
      </c>
      <c r="D144" s="80"/>
      <c r="E144" s="80"/>
      <c r="F144" s="80"/>
      <c r="G144" s="80"/>
      <c r="H144" s="80"/>
    </row>
    <row r="145" spans="1:8" x14ac:dyDescent="0.25">
      <c r="B145" s="77">
        <v>5</v>
      </c>
      <c r="C145" s="15" t="s">
        <v>15</v>
      </c>
      <c r="D145" s="80"/>
      <c r="E145" s="80"/>
      <c r="F145" s="80"/>
      <c r="G145" s="80"/>
      <c r="H145" s="80"/>
    </row>
    <row r="146" spans="1:8" x14ac:dyDescent="0.25">
      <c r="B146" s="6"/>
      <c r="C146" s="15"/>
      <c r="D146" s="80"/>
      <c r="E146" s="80"/>
      <c r="F146" s="6"/>
      <c r="G146" s="6"/>
      <c r="H146" s="80"/>
    </row>
    <row r="149" spans="1:8" ht="27.75" customHeight="1" x14ac:dyDescent="0.25">
      <c r="B149" s="5" t="s">
        <v>0</v>
      </c>
      <c r="C149" s="5" t="s">
        <v>1</v>
      </c>
      <c r="D149" s="5" t="e">
        <f>#REF!</f>
        <v>#REF!</v>
      </c>
      <c r="E149" s="5" t="e">
        <f>#REF!</f>
        <v>#REF!</v>
      </c>
      <c r="F149" s="5" t="e">
        <f>#REF!</f>
        <v>#REF!</v>
      </c>
      <c r="G149" s="5" t="e">
        <f>#REF!</f>
        <v>#REF!</v>
      </c>
      <c r="H149" s="5" t="e">
        <f>#REF!</f>
        <v>#REF!</v>
      </c>
    </row>
    <row r="150" spans="1:8" x14ac:dyDescent="0.25">
      <c r="A150" s="58">
        <v>18</v>
      </c>
      <c r="B150" s="6">
        <v>1</v>
      </c>
      <c r="C150" s="15" t="s">
        <v>11</v>
      </c>
      <c r="D150" s="13"/>
      <c r="E150" s="6"/>
      <c r="F150" s="6"/>
      <c r="G150" s="6"/>
      <c r="H150" s="6"/>
    </row>
    <row r="151" spans="1:8" x14ac:dyDescent="0.25">
      <c r="B151" s="6">
        <v>2</v>
      </c>
      <c r="C151" s="15" t="s">
        <v>12</v>
      </c>
      <c r="D151" s="13"/>
      <c r="E151" s="6"/>
      <c r="F151" s="6"/>
      <c r="G151" s="6"/>
      <c r="H151" s="6"/>
    </row>
    <row r="152" spans="1:8" x14ac:dyDescent="0.25">
      <c r="B152" s="6">
        <v>3</v>
      </c>
      <c r="C152" s="15" t="s">
        <v>13</v>
      </c>
      <c r="D152" s="105"/>
      <c r="E152" s="106"/>
      <c r="F152" s="106"/>
      <c r="G152" s="106"/>
      <c r="H152" s="106"/>
    </row>
    <row r="153" spans="1:8" x14ac:dyDescent="0.25">
      <c r="B153" s="6">
        <v>4</v>
      </c>
      <c r="C153" s="107" t="s">
        <v>14</v>
      </c>
      <c r="D153" s="13"/>
      <c r="E153" s="6"/>
      <c r="F153" s="6"/>
      <c r="G153" s="6"/>
      <c r="H153" s="6"/>
    </row>
    <row r="154" spans="1:8" x14ac:dyDescent="0.25">
      <c r="B154" s="6">
        <v>5</v>
      </c>
      <c r="C154" s="107" t="s">
        <v>15</v>
      </c>
      <c r="D154" s="13"/>
      <c r="E154" s="6"/>
      <c r="F154" s="6"/>
      <c r="G154" s="6"/>
      <c r="H154" s="6"/>
    </row>
    <row r="155" spans="1:8" x14ac:dyDescent="0.25">
      <c r="B155" s="6"/>
      <c r="C155" s="107"/>
      <c r="D155" s="13"/>
      <c r="E155" s="6"/>
      <c r="F155" s="6"/>
      <c r="G155" s="6"/>
      <c r="H155" s="6"/>
    </row>
    <row r="156" spans="1:8" x14ac:dyDescent="0.25">
      <c r="D156" s="98"/>
      <c r="E156" s="96"/>
      <c r="F156" s="96"/>
      <c r="G156" s="96"/>
      <c r="H156" s="96"/>
    </row>
    <row r="159" spans="1:8" ht="28.5" customHeight="1" x14ac:dyDescent="0.25">
      <c r="B159" s="5" t="s">
        <v>0</v>
      </c>
      <c r="C159" s="5" t="s">
        <v>1</v>
      </c>
      <c r="D159" s="5" t="e">
        <f>#REF!</f>
        <v>#REF!</v>
      </c>
      <c r="E159" s="5" t="e">
        <f>#REF!</f>
        <v>#REF!</v>
      </c>
      <c r="F159" s="5" t="e">
        <f>#REF!</f>
        <v>#REF!</v>
      </c>
      <c r="G159" s="5" t="e">
        <f>#REF!</f>
        <v>#REF!</v>
      </c>
      <c r="H159" s="5" t="e">
        <f>#REF!</f>
        <v>#REF!</v>
      </c>
    </row>
    <row r="160" spans="1:8" x14ac:dyDescent="0.25">
      <c r="B160" s="6">
        <v>1</v>
      </c>
      <c r="C160" s="15" t="s">
        <v>11</v>
      </c>
      <c r="D160" s="13"/>
      <c r="E160" s="6"/>
      <c r="F160" s="6"/>
      <c r="G160" s="6"/>
      <c r="H160" s="6"/>
    </row>
    <row r="161" spans="2:18" x14ac:dyDescent="0.25">
      <c r="B161" s="6">
        <v>2</v>
      </c>
      <c r="C161" s="15" t="s">
        <v>12</v>
      </c>
      <c r="D161" s="13"/>
      <c r="E161" s="6"/>
      <c r="F161" s="6"/>
      <c r="G161" s="6"/>
      <c r="H161" s="6"/>
    </row>
    <row r="162" spans="2:18" x14ac:dyDescent="0.25">
      <c r="B162" s="6">
        <v>3</v>
      </c>
      <c r="C162" s="15" t="s">
        <v>13</v>
      </c>
      <c r="D162" s="13"/>
      <c r="E162" s="6"/>
      <c r="F162" s="6"/>
      <c r="G162" s="6"/>
      <c r="H162" s="6"/>
    </row>
    <row r="163" spans="2:18" x14ac:dyDescent="0.25">
      <c r="B163" s="6">
        <v>4</v>
      </c>
      <c r="C163" s="15" t="s">
        <v>14</v>
      </c>
      <c r="D163" s="13"/>
      <c r="E163" s="6"/>
      <c r="F163" s="6"/>
      <c r="G163" s="6"/>
      <c r="H163" s="6"/>
    </row>
    <row r="164" spans="2:18" x14ac:dyDescent="0.25">
      <c r="B164" s="6">
        <v>5</v>
      </c>
      <c r="C164" s="15" t="s">
        <v>15</v>
      </c>
      <c r="D164" s="13"/>
      <c r="E164" s="6"/>
      <c r="F164" s="6"/>
      <c r="G164" s="6"/>
      <c r="H164" s="6"/>
    </row>
    <row r="165" spans="2:18" x14ac:dyDescent="0.25">
      <c r="B165" s="6">
        <v>6</v>
      </c>
      <c r="C165" s="15"/>
      <c r="D165" s="13"/>
      <c r="E165" s="6"/>
      <c r="F165" s="6"/>
      <c r="G165" s="6"/>
      <c r="H165" s="6"/>
    </row>
    <row r="168" spans="2:18" ht="26.25" x14ac:dyDescent="0.25">
      <c r="B168" s="166" t="s">
        <v>33</v>
      </c>
      <c r="C168" s="166"/>
      <c r="D168" s="166"/>
      <c r="E168" s="166"/>
      <c r="F168" s="166"/>
      <c r="G168" s="166"/>
      <c r="H168" s="166"/>
    </row>
    <row r="169" spans="2:18" ht="31.5" x14ac:dyDescent="0.25">
      <c r="B169" s="5" t="s">
        <v>0</v>
      </c>
      <c r="C169" s="5" t="s">
        <v>1</v>
      </c>
      <c r="D169" s="5" t="s">
        <v>65</v>
      </c>
      <c r="E169" s="5" t="s">
        <v>66</v>
      </c>
      <c r="F169" s="5" t="s">
        <v>67</v>
      </c>
      <c r="G169" s="5" t="s">
        <v>68</v>
      </c>
      <c r="H169" s="5" t="s">
        <v>69</v>
      </c>
    </row>
    <row r="170" spans="2:18" ht="22.5" x14ac:dyDescent="0.25">
      <c r="B170" s="6">
        <v>1</v>
      </c>
      <c r="C170" s="15" t="s">
        <v>11</v>
      </c>
      <c r="D170" s="79" t="s">
        <v>49</v>
      </c>
      <c r="E170" s="79" t="s">
        <v>50</v>
      </c>
      <c r="F170" s="79" t="s">
        <v>54</v>
      </c>
      <c r="G170" s="79" t="s">
        <v>76</v>
      </c>
      <c r="H170" s="79"/>
      <c r="L170" s="23" t="s">
        <v>16</v>
      </c>
      <c r="M170" s="24" t="s">
        <v>17</v>
      </c>
      <c r="N170" s="25" t="s">
        <v>18</v>
      </c>
      <c r="O170" s="23" t="s">
        <v>3</v>
      </c>
      <c r="P170" s="23" t="s">
        <v>19</v>
      </c>
    </row>
    <row r="171" spans="2:18" x14ac:dyDescent="0.25">
      <c r="B171" s="6">
        <v>2</v>
      </c>
      <c r="C171" s="15" t="s">
        <v>12</v>
      </c>
      <c r="D171" s="79"/>
      <c r="E171" s="79"/>
      <c r="F171" s="79"/>
      <c r="G171" s="79"/>
      <c r="H171" s="79"/>
      <c r="L171" s="2">
        <v>1</v>
      </c>
      <c r="M171" s="26" t="str">
        <f>IF(N209="ΘΕΩΡΙΑ",G10,IF(N209="ΕΡΓΑΣΤΗΡΙΟ",H10,0))</f>
        <v>ΜΙΣΑΗΛΙΔΟΥ ΔΕΣΠΟΙΝΑ</v>
      </c>
      <c r="N171" s="27" t="str">
        <f t="shared" ref="N171:N178" si="4">B10</f>
        <v>Αγγλική Ορολογία</v>
      </c>
      <c r="O171" s="28">
        <f t="shared" ref="O171:O178" si="5">E10</f>
        <v>2</v>
      </c>
      <c r="P171" s="29" t="s">
        <v>82</v>
      </c>
      <c r="R171" s="47" t="str">
        <f t="shared" ref="R171:R183" si="6">N171</f>
        <v>Αγγλική Ορολογία</v>
      </c>
    </row>
    <row r="172" spans="2:18" ht="22.5" x14ac:dyDescent="0.25">
      <c r="B172" s="6">
        <v>3</v>
      </c>
      <c r="C172" s="15" t="s">
        <v>13</v>
      </c>
      <c r="D172" s="79" t="s">
        <v>77</v>
      </c>
      <c r="E172" s="79" t="s">
        <v>53</v>
      </c>
      <c r="F172" s="79"/>
      <c r="G172" s="79" t="s">
        <v>52</v>
      </c>
      <c r="H172" s="79"/>
      <c r="L172" s="2">
        <v>2</v>
      </c>
      <c r="M172" s="26" t="str">
        <f>N229</f>
        <v>ΚΟΥΡΚΟΥΛΟΣ ΜΙΧΑΗΛ</v>
      </c>
      <c r="N172" s="27" t="str">
        <f t="shared" si="4"/>
        <v xml:space="preserve">Ναυτιλία </v>
      </c>
      <c r="O172" s="28">
        <f t="shared" si="5"/>
        <v>2</v>
      </c>
      <c r="P172" s="29" t="s">
        <v>83</v>
      </c>
      <c r="R172" s="47" t="str">
        <f t="shared" si="6"/>
        <v xml:space="preserve">Ναυτιλία </v>
      </c>
    </row>
    <row r="173" spans="2:18" ht="22.5" x14ac:dyDescent="0.25">
      <c r="B173" s="6">
        <v>4</v>
      </c>
      <c r="C173" s="15" t="s">
        <v>14</v>
      </c>
      <c r="D173" s="79"/>
      <c r="E173" s="79"/>
      <c r="F173" s="79"/>
      <c r="G173" s="79"/>
      <c r="H173" s="79" t="s">
        <v>51</v>
      </c>
      <c r="L173" s="2">
        <v>3</v>
      </c>
      <c r="M173" s="26" t="str">
        <f>N245</f>
        <v>ΧΡΙΣΤΟΔΟΥΛΟΥ ΓΕΩΡΓΙΟΣ</v>
      </c>
      <c r="N173" s="27" t="str">
        <f t="shared" si="4"/>
        <v>Ναυτική Τέχνη – Ναυτοσύνη</v>
      </c>
      <c r="O173" s="28">
        <f t="shared" si="5"/>
        <v>2</v>
      </c>
      <c r="P173" s="29" t="s">
        <v>84</v>
      </c>
      <c r="R173" s="47" t="str">
        <f t="shared" si="6"/>
        <v>Ναυτική Τέχνη – Ναυτοσύνη</v>
      </c>
    </row>
    <row r="174" spans="2:18" ht="18" x14ac:dyDescent="0.25">
      <c r="B174" s="123"/>
      <c r="C174" s="97"/>
      <c r="D174" s="98"/>
      <c r="E174" s="123"/>
      <c r="F174" s="123"/>
      <c r="G174" s="123"/>
      <c r="H174" s="123"/>
      <c r="L174" s="2">
        <v>4</v>
      </c>
      <c r="M174" s="26" t="str">
        <f>N261</f>
        <v>ΛΕΛΕΚΗ ΜΑΡΙΑ</v>
      </c>
      <c r="N174" s="27" t="str">
        <f t="shared" si="4"/>
        <v>Στοιχεία Ναυπηγικής</v>
      </c>
      <c r="O174" s="28">
        <f t="shared" si="5"/>
        <v>2</v>
      </c>
      <c r="P174" s="29" t="s">
        <v>86</v>
      </c>
      <c r="R174" s="47" t="str">
        <f t="shared" si="6"/>
        <v>Στοιχεία Ναυπηγικής</v>
      </c>
    </row>
    <row r="175" spans="2:18" x14ac:dyDescent="0.25">
      <c r="B175" s="123"/>
      <c r="C175" s="97"/>
      <c r="D175" s="98"/>
      <c r="E175" s="123"/>
      <c r="F175" s="123"/>
      <c r="G175" s="123"/>
      <c r="H175" s="123"/>
      <c r="L175" s="2">
        <v>5</v>
      </c>
      <c r="M175" s="26" t="str">
        <f>N277</f>
        <v>ΧΡΙΣΤΟΔΟΥΛΟΥ ΓΕΩΡΓΙΟΣ</v>
      </c>
      <c r="N175" s="27" t="str">
        <f t="shared" si="4"/>
        <v xml:space="preserve">Τεχνική Κατάρτιση </v>
      </c>
      <c r="O175" s="28">
        <f t="shared" si="5"/>
        <v>1</v>
      </c>
      <c r="P175" s="29" t="s">
        <v>85</v>
      </c>
      <c r="R175" s="47" t="str">
        <f t="shared" si="6"/>
        <v xml:space="preserve">Τεχνική Κατάρτιση </v>
      </c>
    </row>
    <row r="176" spans="2:18" ht="26.25" x14ac:dyDescent="0.25">
      <c r="B176" s="167" t="s">
        <v>34</v>
      </c>
      <c r="C176" s="167"/>
      <c r="D176" s="167"/>
      <c r="E176" s="167"/>
      <c r="F176" s="167"/>
      <c r="G176" s="167"/>
      <c r="H176" s="167"/>
      <c r="L176" s="2">
        <v>6</v>
      </c>
      <c r="M176" s="26" t="str">
        <f>N293</f>
        <v>ΒΟΛΟΝΑΚΗ ΑΙΚΑΤΕΡΙΝΗ</v>
      </c>
      <c r="N176" s="27" t="str">
        <f t="shared" si="4"/>
        <v>Ναυτιλιακή Νομοθεσία</v>
      </c>
      <c r="O176" s="28">
        <f t="shared" si="5"/>
        <v>2</v>
      </c>
      <c r="P176" s="29" t="s">
        <v>89</v>
      </c>
      <c r="R176" s="47" t="str">
        <f t="shared" si="6"/>
        <v>Ναυτιλιακή Νομοθεσία</v>
      </c>
    </row>
    <row r="177" spans="2:18" ht="31.5" x14ac:dyDescent="0.25">
      <c r="B177" s="5" t="s">
        <v>0</v>
      </c>
      <c r="C177" s="5" t="s">
        <v>1</v>
      </c>
      <c r="D177" s="5" t="s">
        <v>71</v>
      </c>
      <c r="E177" s="5" t="s">
        <v>72</v>
      </c>
      <c r="F177" s="5" t="s">
        <v>73</v>
      </c>
      <c r="G177" s="5" t="s">
        <v>74</v>
      </c>
      <c r="H177" s="5" t="s">
        <v>75</v>
      </c>
      <c r="L177" s="2">
        <v>7</v>
      </c>
      <c r="M177" s="26" t="str">
        <f>N309</f>
        <v>ΠΑΤΑΤΟΥΚΟΥ ΜΑΡΙΑ</v>
      </c>
      <c r="N177" s="27" t="str">
        <f t="shared" si="4"/>
        <v>Γιώτιγκ και Τουρισμός</v>
      </c>
      <c r="O177" s="28">
        <f t="shared" si="5"/>
        <v>3</v>
      </c>
      <c r="P177" s="29" t="s">
        <v>88</v>
      </c>
      <c r="R177" s="47" t="str">
        <f t="shared" si="6"/>
        <v>Γιώτιγκ και Τουρισμός</v>
      </c>
    </row>
    <row r="178" spans="2:18" ht="33.75" x14ac:dyDescent="0.25">
      <c r="B178" s="6">
        <v>1</v>
      </c>
      <c r="C178" s="15" t="s">
        <v>60</v>
      </c>
      <c r="D178" s="79" t="s">
        <v>49</v>
      </c>
      <c r="E178" s="79" t="s">
        <v>50</v>
      </c>
      <c r="F178" s="79" t="s">
        <v>54</v>
      </c>
      <c r="G178" s="79" t="s">
        <v>76</v>
      </c>
      <c r="H178" s="79"/>
      <c r="L178" s="2">
        <v>8</v>
      </c>
      <c r="M178" s="71" t="str">
        <f>N325</f>
        <v>ΧΡΙΣΤΟΔΟΥΛΟΥ ΓΕΩΡΓΙΟΣ - ΚΟΥΡΚΟΥΛΟΣ ΜΙΧΑΗΛ - ΚΟΥΝΕΓΕΛΙΔΗΣ ΣΤΕΦΑΝΟΣ</v>
      </c>
      <c r="N178" s="27" t="str">
        <f t="shared" si="4"/>
        <v>Πρακτική Εφαρμογή στην Ειδικότητα</v>
      </c>
      <c r="O178" s="28">
        <f t="shared" si="5"/>
        <v>6</v>
      </c>
      <c r="P178" s="29" t="s">
        <v>87</v>
      </c>
      <c r="R178" s="47" t="str">
        <f t="shared" si="6"/>
        <v>Πρακτική Εφαρμογή στην Ειδικότητα</v>
      </c>
    </row>
    <row r="179" spans="2:18" ht="22.5" x14ac:dyDescent="0.25">
      <c r="B179" s="6">
        <v>1</v>
      </c>
      <c r="C179" s="15"/>
      <c r="D179" s="79" t="s">
        <v>49</v>
      </c>
      <c r="E179" s="79" t="s">
        <v>50</v>
      </c>
      <c r="F179" s="79" t="s">
        <v>54</v>
      </c>
      <c r="G179" s="79" t="s">
        <v>76</v>
      </c>
      <c r="H179" s="79"/>
      <c r="L179" s="2">
        <v>9</v>
      </c>
      <c r="M179" s="26">
        <f>N341</f>
        <v>0</v>
      </c>
      <c r="N179" s="27">
        <f>B18</f>
        <v>0</v>
      </c>
      <c r="O179" s="28">
        <f>E18</f>
        <v>0</v>
      </c>
      <c r="P179" s="29"/>
      <c r="R179" s="47">
        <f t="shared" si="6"/>
        <v>0</v>
      </c>
    </row>
    <row r="180" spans="2:18" ht="15" customHeight="1" x14ac:dyDescent="0.25">
      <c r="B180" s="6">
        <v>2</v>
      </c>
      <c r="C180" s="15" t="s">
        <v>61</v>
      </c>
      <c r="D180" s="79" t="s">
        <v>77</v>
      </c>
      <c r="E180" s="79" t="s">
        <v>53</v>
      </c>
      <c r="F180" s="79" t="s">
        <v>51</v>
      </c>
      <c r="G180" s="79" t="s">
        <v>52</v>
      </c>
      <c r="H180" s="79"/>
      <c r="L180" s="2">
        <v>10</v>
      </c>
      <c r="M180" s="26">
        <f>N357</f>
        <v>0</v>
      </c>
      <c r="N180" s="27">
        <f>B19</f>
        <v>0</v>
      </c>
      <c r="O180" s="28">
        <f>E19</f>
        <v>0</v>
      </c>
      <c r="P180" s="29"/>
      <c r="R180" s="47">
        <f t="shared" si="6"/>
        <v>0</v>
      </c>
    </row>
    <row r="181" spans="2:18" ht="22.5" x14ac:dyDescent="0.25">
      <c r="B181" s="6">
        <v>2</v>
      </c>
      <c r="C181" s="15"/>
      <c r="D181" s="79" t="s">
        <v>77</v>
      </c>
      <c r="E181" s="79" t="s">
        <v>53</v>
      </c>
      <c r="F181" s="79" t="s">
        <v>51</v>
      </c>
      <c r="G181" s="79" t="s">
        <v>52</v>
      </c>
      <c r="H181" s="79"/>
      <c r="L181" s="2">
        <v>11</v>
      </c>
      <c r="M181" s="26">
        <f>N373</f>
        <v>0</v>
      </c>
      <c r="N181" s="27">
        <f>B20</f>
        <v>0</v>
      </c>
      <c r="O181" s="28">
        <f>E20</f>
        <v>0</v>
      </c>
      <c r="P181" s="29"/>
      <c r="R181" s="47">
        <f t="shared" si="6"/>
        <v>0</v>
      </c>
    </row>
    <row r="182" spans="2:18" x14ac:dyDescent="0.25">
      <c r="B182" s="6">
        <v>3</v>
      </c>
      <c r="C182" s="15" t="s">
        <v>62</v>
      </c>
      <c r="D182" s="80"/>
      <c r="E182" s="80"/>
      <c r="F182" s="80"/>
      <c r="G182" s="80"/>
      <c r="H182" s="80"/>
      <c r="L182" s="2">
        <v>12</v>
      </c>
      <c r="M182" s="26">
        <f>N388</f>
        <v>0</v>
      </c>
      <c r="N182" s="27">
        <f>B21</f>
        <v>0</v>
      </c>
      <c r="O182" s="28">
        <f>E21</f>
        <v>0</v>
      </c>
      <c r="P182" s="29"/>
      <c r="R182" s="48">
        <f t="shared" si="6"/>
        <v>0</v>
      </c>
    </row>
    <row r="183" spans="2:18" x14ac:dyDescent="0.25">
      <c r="B183" s="6">
        <v>3</v>
      </c>
      <c r="C183" s="15"/>
      <c r="D183" s="93"/>
      <c r="E183" s="93"/>
      <c r="F183" s="94"/>
      <c r="G183" s="93"/>
      <c r="H183" s="94"/>
      <c r="L183" s="2">
        <v>13</v>
      </c>
      <c r="M183" s="26">
        <f>N403</f>
        <v>0</v>
      </c>
      <c r="N183" s="27">
        <f>B22</f>
        <v>0</v>
      </c>
      <c r="O183" s="28">
        <f>E22</f>
        <v>0</v>
      </c>
      <c r="P183" s="29"/>
      <c r="R183" s="48">
        <f t="shared" si="6"/>
        <v>0</v>
      </c>
    </row>
    <row r="184" spans="2:18" ht="15.75" thickBot="1" x14ac:dyDescent="0.3">
      <c r="B184" s="117"/>
      <c r="C184" s="117"/>
      <c r="D184" s="117"/>
      <c r="E184" s="117"/>
      <c r="F184" s="117"/>
      <c r="G184" s="117"/>
      <c r="H184" s="117"/>
      <c r="L184" s="52"/>
      <c r="M184" s="55"/>
      <c r="N184" s="53" t="s">
        <v>20</v>
      </c>
      <c r="O184" s="54">
        <f>SUM(O171:O183)</f>
        <v>20</v>
      </c>
      <c r="P184" s="49">
        <f>SUM(P171:P182)</f>
        <v>0</v>
      </c>
    </row>
    <row r="185" spans="2:18" x14ac:dyDescent="0.25">
      <c r="B185" s="117"/>
      <c r="C185" s="117"/>
      <c r="D185" s="117"/>
      <c r="E185" s="117"/>
      <c r="F185" s="117"/>
      <c r="G185" s="117"/>
      <c r="H185" s="117"/>
      <c r="L185" s="60"/>
      <c r="M185" s="36"/>
      <c r="N185" s="36"/>
      <c r="O185" s="17"/>
      <c r="P185" s="59"/>
    </row>
    <row r="186" spans="2:18" x14ac:dyDescent="0.25">
      <c r="B186" s="118"/>
      <c r="C186" s="118"/>
      <c r="D186" s="119"/>
      <c r="E186" s="119"/>
      <c r="F186" s="119"/>
      <c r="G186" s="119"/>
      <c r="H186" s="119"/>
      <c r="L186" s="60"/>
      <c r="M186" s="35"/>
      <c r="N186" s="35"/>
      <c r="O186" s="17"/>
      <c r="P186" s="59"/>
    </row>
    <row r="187" spans="2:18" x14ac:dyDescent="0.25">
      <c r="B187" s="118"/>
      <c r="C187" s="118"/>
      <c r="D187" s="119"/>
      <c r="E187" s="119"/>
      <c r="F187" s="119"/>
      <c r="G187" s="119"/>
      <c r="H187" s="119"/>
      <c r="L187" s="60"/>
      <c r="M187" s="165" t="s">
        <v>21</v>
      </c>
      <c r="N187" s="165"/>
      <c r="O187" s="17"/>
      <c r="P187" s="59"/>
    </row>
    <row r="188" spans="2:18" x14ac:dyDescent="0.25">
      <c r="B188" s="118"/>
      <c r="C188" s="118"/>
      <c r="D188" s="120"/>
      <c r="E188" s="120"/>
      <c r="F188" s="120"/>
      <c r="G188" s="120"/>
      <c r="H188" s="120"/>
      <c r="L188" s="30" t="s">
        <v>22</v>
      </c>
      <c r="M188" s="17" t="s">
        <v>23</v>
      </c>
      <c r="N188" s="17"/>
      <c r="O188" s="17"/>
      <c r="P188" s="59"/>
    </row>
    <row r="189" spans="2:18" x14ac:dyDescent="0.25">
      <c r="B189" s="115"/>
      <c r="C189" s="115"/>
      <c r="D189" s="120"/>
      <c r="E189" s="120"/>
      <c r="F189" s="120"/>
      <c r="G189" s="120"/>
      <c r="H189" s="120"/>
      <c r="L189" s="60"/>
      <c r="M189" s="17" t="s">
        <v>24</v>
      </c>
      <c r="N189" s="17"/>
      <c r="O189" s="17"/>
      <c r="P189" s="59"/>
    </row>
    <row r="190" spans="2:18" x14ac:dyDescent="0.25">
      <c r="B190" s="121"/>
      <c r="C190" s="121"/>
      <c r="D190" s="119"/>
      <c r="E190" s="119"/>
      <c r="F190" s="119"/>
      <c r="G190" s="119"/>
      <c r="H190" s="119"/>
      <c r="L190" s="60"/>
      <c r="M190" s="17"/>
      <c r="N190" s="17"/>
      <c r="O190" s="17"/>
      <c r="P190" s="59"/>
    </row>
    <row r="191" spans="2:18" x14ac:dyDescent="0.25">
      <c r="B191" s="121"/>
      <c r="C191" s="121"/>
      <c r="D191" s="119"/>
      <c r="E191" s="119"/>
      <c r="F191" s="119"/>
      <c r="G191" s="119"/>
      <c r="H191" s="119"/>
      <c r="L191" s="30" t="s">
        <v>25</v>
      </c>
      <c r="M191" s="17" t="s">
        <v>26</v>
      </c>
      <c r="N191" s="17"/>
      <c r="O191" s="17"/>
      <c r="P191" s="59"/>
    </row>
    <row r="192" spans="2:18" x14ac:dyDescent="0.25">
      <c r="B192" s="17"/>
      <c r="C192" s="121"/>
      <c r="D192" s="17"/>
      <c r="E192" s="17"/>
      <c r="F192" s="17"/>
      <c r="G192" s="17"/>
      <c r="H192" s="17"/>
      <c r="L192" s="60"/>
      <c r="M192" s="17" t="s">
        <v>27</v>
      </c>
      <c r="N192" s="17"/>
      <c r="O192" s="17"/>
      <c r="P192" s="59"/>
    </row>
    <row r="193" spans="2:16" x14ac:dyDescent="0.25">
      <c r="B193" s="116"/>
      <c r="C193" s="116"/>
      <c r="D193" s="116"/>
      <c r="E193" s="116"/>
      <c r="F193" s="116"/>
      <c r="G193" s="116"/>
      <c r="H193" s="116"/>
      <c r="L193" s="60"/>
      <c r="M193" s="31" t="s">
        <v>28</v>
      </c>
      <c r="N193" s="17"/>
      <c r="O193" s="17"/>
      <c r="P193" s="59"/>
    </row>
    <row r="194" spans="2:16" x14ac:dyDescent="0.25">
      <c r="B194" s="17"/>
      <c r="C194" s="17"/>
      <c r="D194" s="17"/>
      <c r="E194" s="17"/>
      <c r="F194" s="17"/>
      <c r="G194" s="17"/>
      <c r="H194" s="17"/>
      <c r="L194" s="60"/>
      <c r="M194" s="17" t="s">
        <v>29</v>
      </c>
      <c r="N194" s="17"/>
      <c r="O194" s="17"/>
      <c r="P194" s="59"/>
    </row>
    <row r="195" spans="2:16" ht="15" customHeight="1" x14ac:dyDescent="0.25">
      <c r="B195" s="126"/>
      <c r="C195" s="17"/>
      <c r="D195" s="17"/>
      <c r="E195" s="17"/>
      <c r="F195" s="17"/>
      <c r="G195" s="17"/>
      <c r="H195" s="17"/>
      <c r="L195" s="60"/>
      <c r="M195" s="17" t="s">
        <v>30</v>
      </c>
      <c r="N195" s="17"/>
      <c r="O195" s="17"/>
      <c r="P195" s="59"/>
    </row>
    <row r="196" spans="2:16" x14ac:dyDescent="0.25">
      <c r="B196" s="17"/>
      <c r="C196" s="17"/>
      <c r="D196" s="17"/>
      <c r="E196" s="17"/>
      <c r="F196" s="17"/>
      <c r="G196" s="17"/>
      <c r="H196" s="17"/>
      <c r="L196" s="60"/>
      <c r="M196" s="17" t="s">
        <v>47</v>
      </c>
      <c r="N196" s="17"/>
      <c r="O196" s="17"/>
      <c r="P196" s="59"/>
    </row>
    <row r="197" spans="2:16" x14ac:dyDescent="0.25">
      <c r="B197" s="17"/>
      <c r="C197" s="17"/>
      <c r="D197" s="17"/>
      <c r="E197" s="17"/>
      <c r="F197" s="17"/>
      <c r="G197" s="17"/>
      <c r="H197" s="17"/>
      <c r="L197" s="60"/>
      <c r="M197" s="76" t="s">
        <v>48</v>
      </c>
      <c r="N197" s="17"/>
      <c r="O197" s="17"/>
      <c r="P197" s="59"/>
    </row>
    <row r="198" spans="2:16" x14ac:dyDescent="0.25">
      <c r="B198" s="17"/>
      <c r="C198" s="17"/>
      <c r="D198" s="17"/>
      <c r="E198" s="17"/>
      <c r="F198" s="17"/>
      <c r="G198" s="17"/>
      <c r="H198" s="17"/>
      <c r="L198" s="60"/>
      <c r="M198" s="17"/>
      <c r="N198" s="62" t="s">
        <v>31</v>
      </c>
      <c r="O198" s="17"/>
      <c r="P198" s="59"/>
    </row>
    <row r="199" spans="2:16" x14ac:dyDescent="0.25">
      <c r="B199" s="17"/>
      <c r="C199" s="17"/>
      <c r="D199" s="17"/>
      <c r="E199" s="17"/>
      <c r="F199" s="17"/>
      <c r="G199" s="17"/>
      <c r="H199" s="17"/>
      <c r="L199" s="60"/>
      <c r="M199" s="17"/>
      <c r="N199" s="62" t="s">
        <v>32</v>
      </c>
      <c r="O199" s="17"/>
      <c r="P199" s="59"/>
    </row>
    <row r="200" spans="2:16" ht="15.75" thickBot="1" x14ac:dyDescent="0.3">
      <c r="B200" s="17"/>
      <c r="C200" s="17"/>
      <c r="D200" s="17"/>
      <c r="E200" s="17"/>
      <c r="F200" s="17"/>
      <c r="G200" s="17"/>
      <c r="H200" s="17"/>
      <c r="L200" s="18"/>
      <c r="M200" s="19"/>
      <c r="N200" s="19"/>
      <c r="O200" s="19"/>
      <c r="P200" s="20"/>
    </row>
    <row r="201" spans="2:16" x14ac:dyDescent="0.25">
      <c r="B201" s="17"/>
      <c r="C201" s="17"/>
      <c r="D201" s="17"/>
      <c r="E201" s="17"/>
      <c r="F201" s="17"/>
      <c r="G201" s="17"/>
      <c r="H201" s="17"/>
    </row>
    <row r="202" spans="2:16" x14ac:dyDescent="0.25">
      <c r="B202" s="17"/>
      <c r="C202" s="17"/>
      <c r="D202" s="17"/>
      <c r="E202" s="17"/>
      <c r="F202" s="17"/>
      <c r="G202" s="17"/>
      <c r="H202" s="17"/>
    </row>
    <row r="203" spans="2:16" ht="18.75" x14ac:dyDescent="0.25">
      <c r="B203" s="17"/>
      <c r="C203" s="17"/>
      <c r="D203" s="17"/>
      <c r="E203" s="17"/>
      <c r="F203" s="17"/>
      <c r="G203" s="17"/>
      <c r="H203" s="17"/>
      <c r="M203" s="32"/>
      <c r="N203" s="39" t="s">
        <v>95</v>
      </c>
      <c r="O203" s="32"/>
    </row>
    <row r="204" spans="2:16" ht="15.75" x14ac:dyDescent="0.25">
      <c r="B204" s="17"/>
      <c r="C204" s="17"/>
      <c r="D204" s="17"/>
      <c r="E204" s="17"/>
      <c r="F204" s="17"/>
      <c r="G204" s="17"/>
      <c r="H204" s="17"/>
      <c r="M204" s="32"/>
      <c r="N204" s="40"/>
      <c r="O204" s="32"/>
    </row>
    <row r="205" spans="2:16" ht="15.75" x14ac:dyDescent="0.25">
      <c r="B205" s="17"/>
      <c r="C205" s="17"/>
      <c r="D205" s="17"/>
      <c r="E205" s="17"/>
      <c r="F205" s="17"/>
      <c r="G205" s="17"/>
      <c r="H205" s="17"/>
      <c r="M205" s="37"/>
      <c r="N205" s="41" t="str">
        <f>$A$1</f>
        <v>ΚΥΒΕΡΝΗΤΗΣ ΣΚΑΦΩΝ ΑΝΑΨΥΧΗΣ</v>
      </c>
      <c r="O205" s="32"/>
    </row>
    <row r="206" spans="2:16" ht="15.75" x14ac:dyDescent="0.25">
      <c r="B206" s="17"/>
      <c r="C206" s="17"/>
      <c r="D206" s="17"/>
      <c r="E206" s="17"/>
      <c r="F206" s="17"/>
      <c r="G206" s="17"/>
      <c r="H206" s="17"/>
      <c r="M206" s="32"/>
      <c r="N206" s="42"/>
      <c r="O206" s="32"/>
    </row>
    <row r="207" spans="2:16" ht="15.75" x14ac:dyDescent="0.25">
      <c r="B207" s="17"/>
      <c r="C207" s="17"/>
      <c r="D207" s="17"/>
      <c r="E207" s="17"/>
      <c r="F207" s="17"/>
      <c r="G207" s="17"/>
      <c r="H207" s="17"/>
      <c r="M207" s="32"/>
      <c r="N207" s="42"/>
      <c r="O207" s="32"/>
    </row>
    <row r="208" spans="2:16" ht="18.75" x14ac:dyDescent="0.25">
      <c r="B208" s="17"/>
      <c r="C208" s="17"/>
      <c r="D208" s="17"/>
      <c r="E208" s="17"/>
      <c r="F208" s="17"/>
      <c r="G208" s="17"/>
      <c r="H208" s="17"/>
      <c r="M208" s="32"/>
      <c r="N208" s="44" t="str">
        <f>B10</f>
        <v>Αγγλική Ορολογία</v>
      </c>
      <c r="O208" s="32"/>
    </row>
    <row r="209" spans="2:15" ht="15.75" x14ac:dyDescent="0.25">
      <c r="B209" s="17"/>
      <c r="C209" s="17"/>
      <c r="D209" s="17"/>
      <c r="E209" s="17"/>
      <c r="F209" s="17"/>
      <c r="G209" s="17"/>
      <c r="H209" s="17"/>
      <c r="M209" s="32"/>
      <c r="N209" s="42" t="str">
        <f>IF(N208=B10,IF(C10&lt;&gt;"",C9,IF(D10&lt;&gt;"",D9,0)))</f>
        <v>ΘΕΩΡΙΑ</v>
      </c>
      <c r="O209" s="32"/>
    </row>
    <row r="210" spans="2:15" x14ac:dyDescent="0.25">
      <c r="B210" s="17"/>
      <c r="C210" s="17"/>
      <c r="D210" s="17"/>
      <c r="E210" s="17"/>
      <c r="F210" s="17"/>
      <c r="G210" s="17"/>
      <c r="H210" s="17"/>
      <c r="M210" s="38"/>
      <c r="N210" s="43"/>
      <c r="O210" s="33"/>
    </row>
    <row r="211" spans="2:15" ht="18.75" x14ac:dyDescent="0.25">
      <c r="B211" s="17"/>
      <c r="C211" s="17"/>
      <c r="D211" s="17"/>
      <c r="E211" s="17"/>
      <c r="F211" s="17"/>
      <c r="G211" s="17"/>
      <c r="H211" s="17"/>
      <c r="M211" s="38"/>
      <c r="N211" s="44"/>
      <c r="O211" s="33"/>
    </row>
    <row r="212" spans="2:15" x14ac:dyDescent="0.25">
      <c r="B212" s="17"/>
      <c r="C212" s="17"/>
      <c r="D212" s="17"/>
      <c r="E212" s="17"/>
      <c r="F212" s="17"/>
      <c r="G212" s="17"/>
      <c r="H212" s="17"/>
      <c r="M212" s="38"/>
      <c r="N212" s="43"/>
      <c r="O212" s="33"/>
    </row>
    <row r="213" spans="2:15" x14ac:dyDescent="0.25">
      <c r="B213" s="17"/>
      <c r="C213" s="17"/>
      <c r="D213" s="17"/>
      <c r="E213" s="17"/>
      <c r="F213" s="17"/>
      <c r="G213" s="17"/>
      <c r="H213" s="17"/>
      <c r="M213" s="38"/>
      <c r="N213" s="43" t="str">
        <f>IF(N209="ΘΕΩΡΙΑ",G10,IF(N209="ΕΡΓΑΣΤΗΡΙΟ",H10,0))</f>
        <v>ΜΙΣΑΗΛΙΔΟΥ ΔΕΣΠΟΙΝΑ</v>
      </c>
      <c r="O213" s="33"/>
    </row>
    <row r="214" spans="2:15" x14ac:dyDescent="0.25">
      <c r="B214" s="17"/>
      <c r="C214" s="17"/>
      <c r="D214" s="17"/>
      <c r="E214" s="17"/>
      <c r="F214" s="17"/>
      <c r="G214" s="17"/>
      <c r="H214" s="17"/>
      <c r="M214" s="38"/>
      <c r="N214" s="43"/>
      <c r="O214" s="33"/>
    </row>
    <row r="215" spans="2:15" ht="18.75" x14ac:dyDescent="0.25">
      <c r="B215" s="17"/>
      <c r="C215" s="17"/>
      <c r="D215" s="17"/>
      <c r="E215" s="17"/>
      <c r="F215" s="17"/>
      <c r="G215" s="17"/>
      <c r="H215" s="17"/>
      <c r="M215" s="38"/>
      <c r="N215" s="45" t="str">
        <f>$A$3</f>
        <v>B’ Εξάμηνο   -  ΑΙΘΟΥΣΑ : 31</v>
      </c>
      <c r="O215" s="33"/>
    </row>
    <row r="216" spans="2:15" ht="18.75" x14ac:dyDescent="0.25">
      <c r="B216" s="17"/>
      <c r="C216" s="17"/>
      <c r="D216" s="17"/>
      <c r="E216" s="17"/>
      <c r="F216" s="17"/>
      <c r="G216" s="17"/>
      <c r="H216" s="17"/>
      <c r="M216" s="38"/>
      <c r="N216" s="34"/>
      <c r="O216" s="33"/>
    </row>
    <row r="217" spans="2:15" x14ac:dyDescent="0.25">
      <c r="B217" s="17"/>
      <c r="C217" s="17"/>
      <c r="D217" s="17"/>
      <c r="E217" s="17"/>
      <c r="F217" s="17"/>
      <c r="G217" s="17"/>
      <c r="H217" s="17"/>
      <c r="M217" s="38"/>
      <c r="N217" s="17"/>
      <c r="O217" s="33"/>
    </row>
    <row r="218" spans="2:15" x14ac:dyDescent="0.25">
      <c r="B218" s="17"/>
      <c r="C218" s="17"/>
      <c r="D218" s="17"/>
      <c r="E218" s="17"/>
      <c r="F218" s="17"/>
      <c r="G218" s="17"/>
      <c r="H218" s="17"/>
      <c r="M218" s="17"/>
      <c r="N218" s="17"/>
      <c r="O218" s="17"/>
    </row>
    <row r="219" spans="2:15" ht="18.75" x14ac:dyDescent="0.25">
      <c r="B219" s="17"/>
      <c r="C219" s="17"/>
      <c r="D219" s="17"/>
      <c r="E219" s="17"/>
      <c r="F219" s="17"/>
      <c r="G219" s="17"/>
      <c r="H219" s="17"/>
      <c r="M219" s="32"/>
      <c r="N219" s="39" t="str">
        <f>$N$203</f>
        <v>2018 Α</v>
      </c>
      <c r="O219" s="32"/>
    </row>
    <row r="220" spans="2:15" ht="15.75" x14ac:dyDescent="0.25">
      <c r="B220" s="17"/>
      <c r="C220" s="17"/>
      <c r="D220" s="17"/>
      <c r="E220" s="17"/>
      <c r="F220" s="17"/>
      <c r="G220" s="17"/>
      <c r="H220" s="17"/>
      <c r="M220" s="32"/>
      <c r="N220" s="40"/>
      <c r="O220" s="32"/>
    </row>
    <row r="221" spans="2:15" ht="15.75" x14ac:dyDescent="0.25">
      <c r="B221" s="17"/>
      <c r="C221" s="17"/>
      <c r="D221" s="17"/>
      <c r="E221" s="17"/>
      <c r="F221" s="17"/>
      <c r="G221" s="17"/>
      <c r="H221" s="17"/>
      <c r="M221" s="37"/>
      <c r="N221" s="41" t="str">
        <f>$A$1</f>
        <v>ΚΥΒΕΡΝΗΤΗΣ ΣΚΑΦΩΝ ΑΝΑΨΥΧΗΣ</v>
      </c>
      <c r="O221" s="32"/>
    </row>
    <row r="222" spans="2:15" ht="15.75" x14ac:dyDescent="0.25">
      <c r="B222" s="17"/>
      <c r="C222" s="17"/>
      <c r="D222" s="17"/>
      <c r="E222" s="17"/>
      <c r="F222" s="17"/>
      <c r="G222" s="17"/>
      <c r="H222" s="17"/>
      <c r="M222" s="32"/>
      <c r="N222" s="42"/>
      <c r="O222" s="32"/>
    </row>
    <row r="223" spans="2:15" ht="15.75" x14ac:dyDescent="0.25">
      <c r="B223" s="17"/>
      <c r="C223" s="17"/>
      <c r="D223" s="17"/>
      <c r="E223" s="17"/>
      <c r="F223" s="17"/>
      <c r="G223" s="17"/>
      <c r="H223" s="17"/>
      <c r="M223" s="32"/>
      <c r="N223" s="42"/>
      <c r="O223" s="32"/>
    </row>
    <row r="224" spans="2:15" ht="18.75" x14ac:dyDescent="0.25">
      <c r="B224" s="17"/>
      <c r="C224" s="17"/>
      <c r="D224" s="17"/>
      <c r="E224" s="17"/>
      <c r="F224" s="17"/>
      <c r="G224" s="17"/>
      <c r="H224" s="17"/>
      <c r="M224" s="32"/>
      <c r="N224" s="44" t="str">
        <f>B11</f>
        <v xml:space="preserve">Ναυτιλία </v>
      </c>
      <c r="O224" s="32"/>
    </row>
    <row r="225" spans="2:15" ht="15.75" x14ac:dyDescent="0.25">
      <c r="B225" s="17"/>
      <c r="C225" s="17"/>
      <c r="D225" s="17"/>
      <c r="E225" s="17"/>
      <c r="F225" s="17"/>
      <c r="G225" s="17"/>
      <c r="H225" s="17"/>
      <c r="M225" s="32"/>
      <c r="N225" s="42" t="str">
        <f>IF(N224=B11,IF(C11&lt;&gt;"",C9,IF(D11&lt;&gt;"",D9,0)))</f>
        <v>ΘΕΩΡΙΑ</v>
      </c>
      <c r="O225" s="32"/>
    </row>
    <row r="226" spans="2:15" x14ac:dyDescent="0.25">
      <c r="B226" s="17"/>
      <c r="C226" s="17"/>
      <c r="D226" s="17"/>
      <c r="E226" s="17"/>
      <c r="F226" s="17"/>
      <c r="G226" s="17"/>
      <c r="H226" s="17"/>
      <c r="M226" s="38"/>
      <c r="N226" s="43"/>
      <c r="O226" s="33"/>
    </row>
    <row r="227" spans="2:15" ht="18.75" x14ac:dyDescent="0.25">
      <c r="B227" s="17"/>
      <c r="C227" s="17"/>
      <c r="D227" s="17"/>
      <c r="E227" s="17"/>
      <c r="F227" s="17"/>
      <c r="G227" s="17"/>
      <c r="H227" s="17"/>
      <c r="M227" s="38"/>
      <c r="N227" s="44"/>
      <c r="O227" s="33"/>
    </row>
    <row r="228" spans="2:15" x14ac:dyDescent="0.25">
      <c r="B228" s="17"/>
      <c r="C228" s="17"/>
      <c r="D228" s="17"/>
      <c r="E228" s="17"/>
      <c r="F228" s="17"/>
      <c r="G228" s="17"/>
      <c r="H228" s="17"/>
      <c r="M228" s="38"/>
      <c r="N228" s="43"/>
      <c r="O228" s="33"/>
    </row>
    <row r="229" spans="2:15" x14ac:dyDescent="0.25">
      <c r="B229" s="17"/>
      <c r="C229" s="17"/>
      <c r="D229" s="17"/>
      <c r="E229" s="17"/>
      <c r="F229" s="17"/>
      <c r="G229" s="17"/>
      <c r="H229" s="17"/>
      <c r="M229" s="38"/>
      <c r="N229" s="43" t="str">
        <f>IF(N225="ΘΕΩΡΙΑ",G11,IF(N225="ΕΡΓΑΣΤΗΡΙΟ",H11,0))</f>
        <v>ΚΟΥΡΚΟΥΛΟΣ ΜΙΧΑΗΛ</v>
      </c>
      <c r="O229" s="33"/>
    </row>
    <row r="230" spans="2:15" ht="15.75" x14ac:dyDescent="0.25">
      <c r="B230" s="17"/>
      <c r="C230" s="122"/>
      <c r="D230" s="122"/>
      <c r="E230" s="17"/>
      <c r="F230" s="113"/>
      <c r="G230" s="113"/>
      <c r="H230" s="17"/>
      <c r="M230" s="38"/>
      <c r="N230" s="43"/>
      <c r="O230" s="33"/>
    </row>
    <row r="231" spans="2:15" ht="18.75" x14ac:dyDescent="0.25">
      <c r="B231" s="17"/>
      <c r="C231" s="17"/>
      <c r="D231" s="17"/>
      <c r="E231" s="17"/>
      <c r="F231" s="115"/>
      <c r="G231" s="119"/>
      <c r="H231" s="119"/>
      <c r="M231" s="38"/>
      <c r="N231" s="45" t="str">
        <f>$A$3</f>
        <v>B’ Εξάμηνο   -  ΑΙΘΟΥΣΑ : 31</v>
      </c>
      <c r="O231" s="33"/>
    </row>
    <row r="232" spans="2:15" ht="18.75" x14ac:dyDescent="0.25">
      <c r="B232" s="17"/>
      <c r="C232" s="113"/>
      <c r="D232" s="113"/>
      <c r="E232" s="17"/>
      <c r="F232" s="124"/>
      <c r="G232" s="124"/>
      <c r="H232" s="17"/>
      <c r="M232" s="38"/>
      <c r="N232" s="34"/>
      <c r="O232" s="33"/>
    </row>
    <row r="233" spans="2:15" x14ac:dyDescent="0.25">
      <c r="B233" s="17"/>
      <c r="C233" s="17"/>
      <c r="D233" s="17"/>
      <c r="E233" s="17"/>
      <c r="F233" s="124"/>
      <c r="G233" s="124"/>
      <c r="H233" s="17"/>
      <c r="M233" s="38"/>
      <c r="N233" s="17"/>
      <c r="O233" s="33"/>
    </row>
    <row r="234" spans="2:15" x14ac:dyDescent="0.25">
      <c r="B234" s="17"/>
      <c r="C234" s="113"/>
      <c r="D234" s="113"/>
      <c r="E234" s="123"/>
      <c r="F234" s="123"/>
      <c r="G234" s="123"/>
      <c r="H234" s="123"/>
      <c r="M234" s="17"/>
      <c r="N234" s="17"/>
      <c r="O234" s="17"/>
    </row>
    <row r="235" spans="2:15" ht="18.75" x14ac:dyDescent="0.25">
      <c r="B235" s="17"/>
      <c r="C235" s="113"/>
      <c r="D235" s="113"/>
      <c r="E235" s="17"/>
      <c r="F235" s="17"/>
      <c r="G235" s="17"/>
      <c r="H235" s="17"/>
      <c r="M235" s="32"/>
      <c r="N235" s="39" t="str">
        <f>$N$203</f>
        <v>2018 Α</v>
      </c>
      <c r="O235" s="32"/>
    </row>
    <row r="236" spans="2:15" ht="15.75" x14ac:dyDescent="0.25">
      <c r="B236" s="17"/>
      <c r="C236" s="113"/>
      <c r="D236" s="113"/>
      <c r="E236" s="17"/>
      <c r="F236" s="17"/>
      <c r="G236" s="17"/>
      <c r="H236" s="17"/>
      <c r="M236" s="32"/>
      <c r="N236" s="40"/>
      <c r="O236" s="32"/>
    </row>
    <row r="237" spans="2:15" ht="15.75" x14ac:dyDescent="0.25">
      <c r="B237" s="17"/>
      <c r="C237" s="113"/>
      <c r="D237" s="113"/>
      <c r="E237" s="17"/>
      <c r="F237" s="17"/>
      <c r="G237" s="17"/>
      <c r="H237" s="17"/>
      <c r="M237" s="37"/>
      <c r="N237" s="41" t="str">
        <f>$A$1</f>
        <v>ΚΥΒΕΡΝΗΤΗΣ ΣΚΑΦΩΝ ΑΝΑΨΥΧΗΣ</v>
      </c>
      <c r="O237" s="32"/>
    </row>
    <row r="238" spans="2:15" ht="15.75" x14ac:dyDescent="0.25">
      <c r="B238" s="17"/>
      <c r="C238" s="113"/>
      <c r="D238" s="113"/>
      <c r="E238" s="17"/>
      <c r="F238" s="17"/>
      <c r="G238" s="17"/>
      <c r="H238" s="17"/>
      <c r="M238" s="32"/>
      <c r="N238" s="42"/>
      <c r="O238" s="32"/>
    </row>
    <row r="239" spans="2:15" ht="15.75" x14ac:dyDescent="0.25">
      <c r="B239" s="124"/>
      <c r="C239" s="17"/>
      <c r="D239" s="17"/>
      <c r="E239" s="17"/>
      <c r="F239" s="17"/>
      <c r="G239" s="17"/>
      <c r="H239" s="17"/>
      <c r="M239" s="32"/>
      <c r="N239" s="42"/>
      <c r="O239" s="32"/>
    </row>
    <row r="240" spans="2:15" ht="18.75" x14ac:dyDescent="0.25">
      <c r="B240" s="17"/>
      <c r="C240" s="17"/>
      <c r="D240" s="17"/>
      <c r="E240" s="17"/>
      <c r="F240" s="17"/>
      <c r="G240" s="17"/>
      <c r="H240" s="17"/>
      <c r="M240" s="32"/>
      <c r="N240" s="44" t="str">
        <f>B12</f>
        <v>Ναυτική Τέχνη – Ναυτοσύνη</v>
      </c>
      <c r="O240" s="32"/>
    </row>
    <row r="241" spans="2:15" ht="15.75" x14ac:dyDescent="0.25">
      <c r="B241" s="17"/>
      <c r="C241" s="17"/>
      <c r="D241" s="17"/>
      <c r="E241" s="17"/>
      <c r="F241" s="17"/>
      <c r="G241" s="17"/>
      <c r="H241" s="17"/>
      <c r="M241" s="32"/>
      <c r="N241" s="42" t="str">
        <f>IF(N240=B12,IF(C12&lt;&gt;"",C9,IF(D12&lt;&gt;"",D9,0)))</f>
        <v>ΘΕΩΡΙΑ</v>
      </c>
      <c r="O241" s="32"/>
    </row>
    <row r="242" spans="2:15" x14ac:dyDescent="0.25">
      <c r="B242" s="17"/>
      <c r="C242" s="17"/>
      <c r="D242" s="17"/>
      <c r="E242" s="17"/>
      <c r="F242" s="17"/>
      <c r="G242" s="17"/>
      <c r="H242" s="17"/>
      <c r="M242" s="38"/>
      <c r="N242" s="43"/>
      <c r="O242" s="33"/>
    </row>
    <row r="243" spans="2:15" ht="18.75" x14ac:dyDescent="0.25">
      <c r="B243" s="17"/>
      <c r="C243" s="17"/>
      <c r="D243" s="17"/>
      <c r="E243" s="17"/>
      <c r="F243" s="17"/>
      <c r="G243" s="17"/>
      <c r="H243" s="17"/>
      <c r="M243" s="38"/>
      <c r="N243" s="44"/>
      <c r="O243" s="33"/>
    </row>
    <row r="244" spans="2:15" x14ac:dyDescent="0.25">
      <c r="B244" s="17"/>
      <c r="C244" s="17"/>
      <c r="D244" s="17"/>
      <c r="E244" s="17"/>
      <c r="F244" s="17"/>
      <c r="G244" s="17"/>
      <c r="H244" s="17"/>
      <c r="M244" s="38"/>
      <c r="N244" s="43"/>
      <c r="O244" s="33"/>
    </row>
    <row r="245" spans="2:15" x14ac:dyDescent="0.25">
      <c r="B245" s="17"/>
      <c r="C245" s="17"/>
      <c r="D245" s="17"/>
      <c r="E245" s="17"/>
      <c r="F245" s="17"/>
      <c r="G245" s="17"/>
      <c r="H245" s="17"/>
      <c r="M245" s="38"/>
      <c r="N245" s="43" t="str">
        <f>IF(N241="ΘΕΩΡΙΑ",G12,IF(N241="ΕΡΓΑΣΤΗΡΙΟ",H12,0))</f>
        <v>ΧΡΙΣΤΟΔΟΥΛΟΥ ΓΕΩΡΓΙΟΣ</v>
      </c>
      <c r="O245" s="33"/>
    </row>
    <row r="246" spans="2:15" x14ac:dyDescent="0.25">
      <c r="B246" s="17"/>
      <c r="C246" s="17"/>
      <c r="D246" s="17"/>
      <c r="E246" s="17"/>
      <c r="F246" s="17"/>
      <c r="G246" s="17"/>
      <c r="H246" s="17"/>
      <c r="M246" s="38"/>
      <c r="N246" s="43"/>
      <c r="O246" s="33"/>
    </row>
    <row r="247" spans="2:15" ht="18.75" x14ac:dyDescent="0.25">
      <c r="B247" s="125"/>
      <c r="C247" s="21"/>
      <c r="D247" s="21"/>
      <c r="E247" s="21"/>
      <c r="F247" s="21"/>
      <c r="G247" s="21"/>
      <c r="H247" s="21"/>
      <c r="M247" s="38"/>
      <c r="N247" s="45" t="str">
        <f>$A$3</f>
        <v>B’ Εξάμηνο   -  ΑΙΘΟΥΣΑ : 31</v>
      </c>
      <c r="O247" s="33"/>
    </row>
    <row r="248" spans="2:15" ht="18.75" x14ac:dyDescent="0.25">
      <c r="B248" s="21"/>
      <c r="C248" s="21"/>
      <c r="D248" s="21"/>
      <c r="E248" s="21"/>
      <c r="F248" s="21"/>
      <c r="G248" s="21"/>
      <c r="H248" s="21"/>
      <c r="M248" s="38"/>
      <c r="N248" s="34"/>
      <c r="O248" s="33"/>
    </row>
    <row r="249" spans="2:15" ht="15" customHeight="1" x14ac:dyDescent="0.25">
      <c r="B249" s="114"/>
      <c r="C249" s="114"/>
      <c r="D249" s="114"/>
      <c r="E249" s="114"/>
      <c r="F249" s="114"/>
      <c r="G249" s="114"/>
      <c r="H249" s="114"/>
      <c r="M249" s="38"/>
      <c r="N249" s="17"/>
      <c r="O249" s="33"/>
    </row>
    <row r="250" spans="2:15" ht="15" customHeight="1" x14ac:dyDescent="0.25">
      <c r="B250" s="114"/>
      <c r="C250" s="114"/>
      <c r="D250" s="114"/>
      <c r="E250" s="114"/>
      <c r="F250" s="114"/>
      <c r="G250" s="114"/>
      <c r="H250" s="114"/>
      <c r="M250" s="17"/>
      <c r="N250" s="17"/>
      <c r="O250" s="17"/>
    </row>
    <row r="251" spans="2:15" ht="18.75" x14ac:dyDescent="0.25">
      <c r="B251" s="114"/>
      <c r="C251" s="114"/>
      <c r="D251" s="114"/>
      <c r="E251" s="114"/>
      <c r="F251" s="114"/>
      <c r="G251" s="114"/>
      <c r="H251" s="114"/>
      <c r="M251" s="32"/>
      <c r="N251" s="39" t="str">
        <f>$N$203</f>
        <v>2018 Α</v>
      </c>
      <c r="O251" s="32"/>
    </row>
    <row r="252" spans="2:15" ht="15.75" customHeight="1" x14ac:dyDescent="0.25">
      <c r="B252" s="114"/>
      <c r="C252" s="114"/>
      <c r="D252" s="114"/>
      <c r="E252" s="114"/>
      <c r="F252" s="114"/>
      <c r="G252" s="114"/>
      <c r="H252" s="114"/>
      <c r="M252" s="32"/>
      <c r="N252" s="40"/>
      <c r="O252" s="32"/>
    </row>
    <row r="253" spans="2:15" ht="15.75" customHeight="1" x14ac:dyDescent="0.25">
      <c r="B253" s="114"/>
      <c r="C253" s="114"/>
      <c r="D253" s="114"/>
      <c r="E253" s="114"/>
      <c r="F253" s="114"/>
      <c r="G253" s="114"/>
      <c r="H253" s="114"/>
      <c r="M253" s="37"/>
      <c r="N253" s="41" t="str">
        <f>$A$1</f>
        <v>ΚΥΒΕΡΝΗΤΗΣ ΣΚΑΦΩΝ ΑΝΑΨΥΧΗΣ</v>
      </c>
      <c r="O253" s="32"/>
    </row>
    <row r="254" spans="2:15" ht="15.75" customHeight="1" x14ac:dyDescent="0.25">
      <c r="B254" s="114"/>
      <c r="C254" s="114"/>
      <c r="D254" s="114"/>
      <c r="E254" s="114"/>
      <c r="F254" s="114"/>
      <c r="G254" s="114"/>
      <c r="H254" s="114"/>
      <c r="M254" s="32"/>
      <c r="N254" s="42"/>
      <c r="O254" s="32"/>
    </row>
    <row r="255" spans="2:15" ht="15.75" customHeight="1" x14ac:dyDescent="0.25">
      <c r="B255" s="114"/>
      <c r="C255" s="114"/>
      <c r="D255" s="114"/>
      <c r="E255" s="114"/>
      <c r="F255" s="114"/>
      <c r="G255" s="114"/>
      <c r="H255" s="114"/>
      <c r="M255" s="32"/>
      <c r="N255" s="42"/>
      <c r="O255" s="32"/>
    </row>
    <row r="256" spans="2:15" ht="18.75" x14ac:dyDescent="0.25">
      <c r="B256" s="114"/>
      <c r="C256" s="114"/>
      <c r="D256" s="114"/>
      <c r="E256" s="114"/>
      <c r="F256" s="114"/>
      <c r="G256" s="114"/>
      <c r="H256" s="114"/>
      <c r="M256" s="32"/>
      <c r="N256" s="44" t="str">
        <f>B13</f>
        <v>Στοιχεία Ναυπηγικής</v>
      </c>
      <c r="O256" s="32"/>
    </row>
    <row r="257" spans="2:15" ht="15.75" customHeight="1" x14ac:dyDescent="0.25">
      <c r="B257" s="114"/>
      <c r="C257" s="114"/>
      <c r="D257" s="114"/>
      <c r="E257" s="114"/>
      <c r="F257" s="114"/>
      <c r="G257" s="114"/>
      <c r="H257" s="114"/>
      <c r="M257" s="32"/>
      <c r="N257" s="42" t="str">
        <f>IF(N256=B13,IF(C13&lt;&gt;"",C9,IF(D13&lt;&gt;"",D9,0)))</f>
        <v>ΘΕΩΡΙΑ</v>
      </c>
      <c r="O257" s="32"/>
    </row>
    <row r="258" spans="2:15" ht="15" customHeight="1" x14ac:dyDescent="0.25">
      <c r="B258" s="114"/>
      <c r="C258" s="114"/>
      <c r="D258" s="114"/>
      <c r="E258" s="114"/>
      <c r="F258" s="114"/>
      <c r="G258" s="114"/>
      <c r="H258" s="114"/>
      <c r="M258" s="38"/>
      <c r="N258" s="43"/>
      <c r="O258" s="33"/>
    </row>
    <row r="259" spans="2:15" ht="18.75" x14ac:dyDescent="0.25">
      <c r="B259" s="114"/>
      <c r="C259" s="114"/>
      <c r="D259" s="114"/>
      <c r="E259" s="114"/>
      <c r="F259" s="114"/>
      <c r="G259" s="114"/>
      <c r="H259" s="114"/>
      <c r="M259" s="38"/>
      <c r="N259" s="44"/>
      <c r="O259" s="33"/>
    </row>
    <row r="260" spans="2:15" ht="15" customHeight="1" x14ac:dyDescent="0.25">
      <c r="B260" s="114"/>
      <c r="C260" s="114"/>
      <c r="D260" s="114"/>
      <c r="E260" s="114"/>
      <c r="F260" s="114"/>
      <c r="G260" s="114"/>
      <c r="H260" s="114"/>
      <c r="M260" s="38"/>
      <c r="N260" s="43"/>
      <c r="O260" s="33"/>
    </row>
    <row r="261" spans="2:15" ht="15" customHeight="1" x14ac:dyDescent="0.25">
      <c r="B261" s="114"/>
      <c r="C261" s="114"/>
      <c r="D261" s="114"/>
      <c r="E261" s="114"/>
      <c r="F261" s="114"/>
      <c r="G261" s="114"/>
      <c r="H261" s="114"/>
      <c r="M261" s="38"/>
      <c r="N261" s="43" t="str">
        <f>IF(N257="ΘΕΩΡΙΑ",G13,IF(N257="ΕΡΓΑΣΤΗΡΙΟ",H13,0))</f>
        <v>ΛΕΛΕΚΗ ΜΑΡΙΑ</v>
      </c>
      <c r="O261" s="33"/>
    </row>
    <row r="262" spans="2:15" ht="15" customHeight="1" x14ac:dyDescent="0.25">
      <c r="B262" s="114"/>
      <c r="C262" s="114"/>
      <c r="D262" s="114"/>
      <c r="E262" s="114"/>
      <c r="F262" s="114"/>
      <c r="G262" s="114"/>
      <c r="H262" s="114"/>
      <c r="M262" s="38"/>
      <c r="N262" s="43"/>
      <c r="O262" s="33"/>
    </row>
    <row r="263" spans="2:15" ht="18.75" x14ac:dyDescent="0.25">
      <c r="B263" s="114"/>
      <c r="C263" s="114"/>
      <c r="D263" s="114"/>
      <c r="E263" s="114"/>
      <c r="F263" s="114"/>
      <c r="G263" s="114"/>
      <c r="H263" s="114"/>
      <c r="M263" s="38"/>
      <c r="N263" s="45" t="str">
        <f>$A$3</f>
        <v>B’ Εξάμηνο   -  ΑΙΘΟΥΣΑ : 31</v>
      </c>
      <c r="O263" s="33"/>
    </row>
    <row r="264" spans="2:15" ht="18.75" x14ac:dyDescent="0.25">
      <c r="B264" s="114"/>
      <c r="C264" s="114"/>
      <c r="D264" s="114"/>
      <c r="E264" s="114"/>
      <c r="F264" s="114"/>
      <c r="G264" s="114"/>
      <c r="H264" s="114"/>
      <c r="M264" s="38"/>
      <c r="N264" s="34"/>
      <c r="O264" s="33"/>
    </row>
    <row r="265" spans="2:15" ht="15" customHeight="1" x14ac:dyDescent="0.25">
      <c r="B265" s="114"/>
      <c r="C265" s="114"/>
      <c r="D265" s="114"/>
      <c r="E265" s="114"/>
      <c r="F265" s="114"/>
      <c r="G265" s="114"/>
      <c r="H265" s="114"/>
      <c r="M265" s="38"/>
      <c r="N265" s="17"/>
      <c r="O265" s="33"/>
    </row>
    <row r="266" spans="2:15" ht="15" customHeight="1" x14ac:dyDescent="0.25">
      <c r="B266" s="114"/>
      <c r="C266" s="114"/>
      <c r="D266" s="114"/>
      <c r="E266" s="114"/>
      <c r="F266" s="114"/>
      <c r="G266" s="114"/>
      <c r="H266" s="114"/>
      <c r="M266" s="17"/>
      <c r="N266" s="17"/>
      <c r="O266" s="17"/>
    </row>
    <row r="267" spans="2:15" ht="18.75" x14ac:dyDescent="0.25">
      <c r="B267" s="114"/>
      <c r="C267" s="114"/>
      <c r="D267" s="114"/>
      <c r="E267" s="114"/>
      <c r="F267" s="114"/>
      <c r="G267" s="114"/>
      <c r="H267" s="114"/>
      <c r="M267" s="32"/>
      <c r="N267" s="39" t="str">
        <f>$N$203</f>
        <v>2018 Α</v>
      </c>
      <c r="O267" s="32"/>
    </row>
    <row r="268" spans="2:15" ht="15.75" customHeight="1" x14ac:dyDescent="0.25">
      <c r="B268" s="114"/>
      <c r="C268" s="114"/>
      <c r="D268" s="114"/>
      <c r="E268" s="114"/>
      <c r="F268" s="114"/>
      <c r="G268" s="114"/>
      <c r="H268" s="114"/>
      <c r="M268" s="32"/>
      <c r="N268" s="40"/>
      <c r="O268" s="32"/>
    </row>
    <row r="269" spans="2:15" ht="15.75" customHeight="1" x14ac:dyDescent="0.25">
      <c r="B269" s="114"/>
      <c r="C269" s="114"/>
      <c r="D269" s="114"/>
      <c r="E269" s="114"/>
      <c r="F269" s="114"/>
      <c r="G269" s="114"/>
      <c r="H269" s="114"/>
      <c r="M269" s="37"/>
      <c r="N269" s="41" t="str">
        <f>$A$1</f>
        <v>ΚΥΒΕΡΝΗΤΗΣ ΣΚΑΦΩΝ ΑΝΑΨΥΧΗΣ</v>
      </c>
      <c r="O269" s="32"/>
    </row>
    <row r="270" spans="2:15" ht="15.75" customHeight="1" x14ac:dyDescent="0.25">
      <c r="B270" s="114"/>
      <c r="C270" s="114"/>
      <c r="D270" s="114"/>
      <c r="E270" s="114"/>
      <c r="F270" s="114"/>
      <c r="G270" s="114"/>
      <c r="H270" s="114"/>
      <c r="M270" s="32"/>
      <c r="N270" s="42"/>
      <c r="O270" s="32"/>
    </row>
    <row r="271" spans="2:15" ht="15.75" customHeight="1" x14ac:dyDescent="0.25">
      <c r="B271" s="114"/>
      <c r="C271" s="114"/>
      <c r="D271" s="114"/>
      <c r="E271" s="114"/>
      <c r="F271" s="114"/>
      <c r="G271" s="114"/>
      <c r="H271" s="114"/>
      <c r="M271" s="32"/>
      <c r="N271" s="42"/>
      <c r="O271" s="32"/>
    </row>
    <row r="272" spans="2:15" ht="18.75" x14ac:dyDescent="0.25">
      <c r="B272" s="114"/>
      <c r="C272" s="114"/>
      <c r="D272" s="114"/>
      <c r="E272" s="114"/>
      <c r="F272" s="114"/>
      <c r="G272" s="114"/>
      <c r="H272" s="114"/>
      <c r="M272" s="32"/>
      <c r="N272" s="44" t="str">
        <f>B14</f>
        <v xml:space="preserve">Τεχνική Κατάρτιση </v>
      </c>
      <c r="O272" s="32"/>
    </row>
    <row r="273" spans="2:15" ht="15.75" customHeight="1" x14ac:dyDescent="0.25">
      <c r="B273" s="114"/>
      <c r="C273" s="114"/>
      <c r="D273" s="114"/>
      <c r="E273" s="114"/>
      <c r="F273" s="114"/>
      <c r="G273" s="114"/>
      <c r="H273" s="114"/>
      <c r="M273" s="32"/>
      <c r="N273" s="42" t="str">
        <f>IF(N272=B14,IF(C14&lt;&gt;"",C9,IF(D14&lt;&gt;"",D9,0)))</f>
        <v>ΘΕΩΡΙΑ</v>
      </c>
      <c r="O273" s="32"/>
    </row>
    <row r="274" spans="2:15" ht="15" customHeight="1" x14ac:dyDescent="0.25">
      <c r="B274" s="114"/>
      <c r="C274" s="114"/>
      <c r="D274" s="114"/>
      <c r="E274" s="114"/>
      <c r="F274" s="114"/>
      <c r="G274" s="114"/>
      <c r="H274" s="114"/>
      <c r="M274" s="38"/>
      <c r="N274" s="43"/>
      <c r="O274" s="33"/>
    </row>
    <row r="275" spans="2:15" ht="18.75" x14ac:dyDescent="0.25">
      <c r="B275" s="114"/>
      <c r="C275" s="114"/>
      <c r="D275" s="114"/>
      <c r="E275" s="114"/>
      <c r="F275" s="114"/>
      <c r="G275" s="114"/>
      <c r="H275" s="114"/>
      <c r="M275" s="38"/>
      <c r="N275" s="44"/>
      <c r="O275" s="33"/>
    </row>
    <row r="276" spans="2:15" ht="15" customHeight="1" x14ac:dyDescent="0.25">
      <c r="B276" s="114"/>
      <c r="C276" s="114"/>
      <c r="D276" s="114"/>
      <c r="E276" s="114"/>
      <c r="F276" s="114"/>
      <c r="G276" s="114"/>
      <c r="H276" s="114"/>
      <c r="M276" s="38"/>
      <c r="N276" s="43"/>
      <c r="O276" s="33"/>
    </row>
    <row r="277" spans="2:15" ht="15" customHeight="1" x14ac:dyDescent="0.25">
      <c r="B277" s="114"/>
      <c r="C277" s="114"/>
      <c r="D277" s="114"/>
      <c r="E277" s="114"/>
      <c r="F277" s="114"/>
      <c r="G277" s="114"/>
      <c r="H277" s="114"/>
      <c r="M277" s="38"/>
      <c r="N277" s="43" t="str">
        <f>IF(N273="ΘΕΩΡΙΑ",G14,IF(N273="ΕΡΓΑΣΤΗΡΙΟ",H14,0))</f>
        <v>ΧΡΙΣΤΟΔΟΥΛΟΥ ΓΕΩΡΓΙΟΣ</v>
      </c>
      <c r="O277" s="33"/>
    </row>
    <row r="278" spans="2:15" ht="15" customHeight="1" x14ac:dyDescent="0.25">
      <c r="B278" s="114"/>
      <c r="C278" s="114"/>
      <c r="D278" s="114"/>
      <c r="E278" s="114"/>
      <c r="F278" s="114"/>
      <c r="G278" s="114"/>
      <c r="H278" s="114"/>
      <c r="M278" s="38"/>
      <c r="N278" s="43"/>
      <c r="O278" s="33"/>
    </row>
    <row r="279" spans="2:15" ht="18.75" x14ac:dyDescent="0.25">
      <c r="B279" s="114"/>
      <c r="C279" s="114"/>
      <c r="D279" s="114"/>
      <c r="E279" s="114"/>
      <c r="F279" s="114"/>
      <c r="G279" s="114"/>
      <c r="H279" s="114"/>
      <c r="M279" s="38"/>
      <c r="N279" s="45" t="str">
        <f>$A$3</f>
        <v>B’ Εξάμηνο   -  ΑΙΘΟΥΣΑ : 31</v>
      </c>
      <c r="O279" s="33"/>
    </row>
    <row r="280" spans="2:15" ht="18.75" x14ac:dyDescent="0.25">
      <c r="B280" s="114"/>
      <c r="C280" s="114"/>
      <c r="D280" s="114"/>
      <c r="E280" s="114"/>
      <c r="F280" s="114"/>
      <c r="G280" s="114"/>
      <c r="H280" s="114"/>
      <c r="M280" s="38"/>
      <c r="N280" s="34"/>
      <c r="O280" s="33"/>
    </row>
    <row r="281" spans="2:15" ht="15" customHeight="1" x14ac:dyDescent="0.25">
      <c r="B281" s="114"/>
      <c r="C281" s="114"/>
      <c r="D281" s="114"/>
      <c r="E281" s="114"/>
      <c r="F281" s="114"/>
      <c r="G281" s="114"/>
      <c r="H281" s="114"/>
      <c r="M281" s="38"/>
      <c r="N281" s="17"/>
      <c r="O281" s="33"/>
    </row>
    <row r="282" spans="2:15" ht="15" customHeight="1" x14ac:dyDescent="0.25">
      <c r="B282" s="114"/>
      <c r="C282" s="114"/>
      <c r="D282" s="114"/>
      <c r="E282" s="114"/>
      <c r="F282" s="114"/>
      <c r="G282" s="114"/>
      <c r="H282" s="114"/>
      <c r="M282" s="17"/>
      <c r="N282" s="17"/>
      <c r="O282" s="17"/>
    </row>
    <row r="283" spans="2:15" ht="18.75" x14ac:dyDescent="0.25">
      <c r="B283" s="114"/>
      <c r="C283" s="114"/>
      <c r="D283" s="114"/>
      <c r="E283" s="114"/>
      <c r="F283" s="114"/>
      <c r="G283" s="114"/>
      <c r="H283" s="114"/>
      <c r="M283" s="32"/>
      <c r="N283" s="39" t="str">
        <f>$N$203</f>
        <v>2018 Α</v>
      </c>
      <c r="O283" s="32"/>
    </row>
    <row r="284" spans="2:15" ht="15.75" customHeight="1" x14ac:dyDescent="0.25">
      <c r="B284" s="114"/>
      <c r="C284" s="114"/>
      <c r="D284" s="114"/>
      <c r="E284" s="114"/>
      <c r="F284" s="114"/>
      <c r="G284" s="114"/>
      <c r="H284" s="114"/>
      <c r="M284" s="32"/>
      <c r="N284" s="40"/>
      <c r="O284" s="32"/>
    </row>
    <row r="285" spans="2:15" ht="15.75" customHeight="1" x14ac:dyDescent="0.25">
      <c r="B285" s="114"/>
      <c r="C285" s="114"/>
      <c r="D285" s="114"/>
      <c r="E285" s="114"/>
      <c r="F285" s="114"/>
      <c r="G285" s="114"/>
      <c r="H285" s="114"/>
      <c r="M285" s="37"/>
      <c r="N285" s="41" t="str">
        <f>$A$1</f>
        <v>ΚΥΒΕΡΝΗΤΗΣ ΣΚΑΦΩΝ ΑΝΑΨΥΧΗΣ</v>
      </c>
      <c r="O285" s="32"/>
    </row>
    <row r="286" spans="2:15" ht="15.75" customHeight="1" x14ac:dyDescent="0.25">
      <c r="B286" s="114"/>
      <c r="C286" s="114"/>
      <c r="D286" s="114"/>
      <c r="E286" s="114"/>
      <c r="F286" s="114"/>
      <c r="G286" s="114"/>
      <c r="H286" s="114"/>
      <c r="M286" s="32"/>
      <c r="N286" s="42"/>
      <c r="O286" s="32"/>
    </row>
    <row r="287" spans="2:15" ht="15.75" customHeight="1" x14ac:dyDescent="0.25">
      <c r="B287" s="114"/>
      <c r="C287" s="114"/>
      <c r="D287" s="114"/>
      <c r="E287" s="114"/>
      <c r="F287" s="114"/>
      <c r="G287" s="114"/>
      <c r="H287" s="114"/>
      <c r="M287" s="32"/>
      <c r="N287" s="42"/>
      <c r="O287" s="32"/>
    </row>
    <row r="288" spans="2:15" ht="18.75" x14ac:dyDescent="0.25">
      <c r="B288" s="114"/>
      <c r="C288" s="114"/>
      <c r="D288" s="114"/>
      <c r="E288" s="114"/>
      <c r="F288" s="114"/>
      <c r="G288" s="114"/>
      <c r="H288" s="114"/>
      <c r="M288" s="32"/>
      <c r="N288" s="44" t="str">
        <f>B15</f>
        <v>Ναυτιλιακή Νομοθεσία</v>
      </c>
      <c r="O288" s="32"/>
    </row>
    <row r="289" spans="2:15" ht="15.75" customHeight="1" x14ac:dyDescent="0.25">
      <c r="B289" s="114"/>
      <c r="C289" s="114"/>
      <c r="D289" s="114"/>
      <c r="E289" s="114"/>
      <c r="F289" s="114"/>
      <c r="G289" s="114"/>
      <c r="H289" s="114"/>
      <c r="M289" s="32"/>
      <c r="N289" s="42" t="str">
        <f>IF(N288=B15,IF(C15&lt;&gt;"",C9,IF(D15&lt;&gt;"",D9,0)))</f>
        <v>ΘΕΩΡΙΑ</v>
      </c>
      <c r="O289" s="32"/>
    </row>
    <row r="290" spans="2:15" ht="15" customHeight="1" x14ac:dyDescent="0.25">
      <c r="B290" s="114"/>
      <c r="C290" s="114"/>
      <c r="D290" s="114"/>
      <c r="E290" s="114"/>
      <c r="F290" s="114"/>
      <c r="G290" s="114"/>
      <c r="H290" s="114"/>
      <c r="M290" s="38"/>
      <c r="N290" s="43"/>
      <c r="O290" s="33"/>
    </row>
    <row r="291" spans="2:15" ht="18.75" x14ac:dyDescent="0.25">
      <c r="B291" s="114"/>
      <c r="C291" s="114"/>
      <c r="D291" s="114"/>
      <c r="E291" s="114"/>
      <c r="F291" s="114"/>
      <c r="G291" s="114"/>
      <c r="H291" s="114"/>
      <c r="M291" s="38"/>
      <c r="N291" s="44"/>
      <c r="O291" s="33"/>
    </row>
    <row r="292" spans="2:15" ht="15" customHeight="1" x14ac:dyDescent="0.25">
      <c r="B292" s="114"/>
      <c r="C292" s="114"/>
      <c r="D292" s="114"/>
      <c r="E292" s="114"/>
      <c r="F292" s="114"/>
      <c r="G292" s="114"/>
      <c r="H292" s="114"/>
      <c r="M292" s="38"/>
      <c r="N292" s="43"/>
      <c r="O292" s="33"/>
    </row>
    <row r="293" spans="2:15" ht="15" customHeight="1" x14ac:dyDescent="0.25">
      <c r="B293" s="114"/>
      <c r="C293" s="114"/>
      <c r="D293" s="114"/>
      <c r="E293" s="114"/>
      <c r="F293" s="114"/>
      <c r="G293" s="114"/>
      <c r="H293" s="114"/>
      <c r="M293" s="38"/>
      <c r="N293" s="43" t="str">
        <f>IF(N289="ΘΕΩΡΙΑ",G15,IF(N289="ΕΡΓΑΣΤΗΡΙΟ",H15,0))</f>
        <v>ΒΟΛΟΝΑΚΗ ΑΙΚΑΤΕΡΙΝΗ</v>
      </c>
      <c r="O293" s="33"/>
    </row>
    <row r="294" spans="2:15" ht="15" customHeight="1" x14ac:dyDescent="0.25">
      <c r="B294" s="114"/>
      <c r="C294" s="114"/>
      <c r="D294" s="114"/>
      <c r="E294" s="114"/>
      <c r="F294" s="114"/>
      <c r="G294" s="114"/>
      <c r="H294" s="114"/>
      <c r="M294" s="38"/>
      <c r="N294" s="43"/>
      <c r="O294" s="33"/>
    </row>
    <row r="295" spans="2:15" ht="18.75" x14ac:dyDescent="0.25">
      <c r="B295" s="114"/>
      <c r="C295" s="114"/>
      <c r="D295" s="114"/>
      <c r="E295" s="114"/>
      <c r="F295" s="114"/>
      <c r="G295" s="114"/>
      <c r="H295" s="114"/>
      <c r="M295" s="38"/>
      <c r="N295" s="45" t="str">
        <f>$A$3</f>
        <v>B’ Εξάμηνο   -  ΑΙΘΟΥΣΑ : 31</v>
      </c>
      <c r="O295" s="33"/>
    </row>
    <row r="296" spans="2:15" ht="18.75" x14ac:dyDescent="0.25">
      <c r="B296" s="114"/>
      <c r="C296" s="114"/>
      <c r="D296" s="114"/>
      <c r="E296" s="114"/>
      <c r="F296" s="114"/>
      <c r="G296" s="114"/>
      <c r="H296" s="114"/>
      <c r="M296" s="38"/>
      <c r="N296" s="34"/>
      <c r="O296" s="33"/>
    </row>
    <row r="297" spans="2:15" ht="15" customHeight="1" x14ac:dyDescent="0.25">
      <c r="B297" s="114"/>
      <c r="C297" s="114"/>
      <c r="D297" s="114"/>
      <c r="E297" s="114"/>
      <c r="F297" s="114"/>
      <c r="G297" s="114"/>
      <c r="H297" s="114"/>
      <c r="M297" s="38"/>
      <c r="N297" s="17"/>
      <c r="O297" s="33"/>
    </row>
    <row r="298" spans="2:15" ht="15" customHeight="1" x14ac:dyDescent="0.25">
      <c r="B298" s="114"/>
      <c r="C298" s="114"/>
      <c r="D298" s="114"/>
      <c r="E298" s="114"/>
      <c r="F298" s="114"/>
      <c r="G298" s="114"/>
      <c r="H298" s="114"/>
      <c r="M298" s="17"/>
      <c r="N298" s="17"/>
      <c r="O298" s="17"/>
    </row>
    <row r="299" spans="2:15" ht="18.75" x14ac:dyDescent="0.25">
      <c r="B299" s="114"/>
      <c r="C299" s="114"/>
      <c r="D299" s="114"/>
      <c r="E299" s="114"/>
      <c r="F299" s="114"/>
      <c r="G299" s="114"/>
      <c r="H299" s="114"/>
      <c r="M299" s="32"/>
      <c r="N299" s="39" t="str">
        <f>$N$203</f>
        <v>2018 Α</v>
      </c>
      <c r="O299" s="32"/>
    </row>
    <row r="300" spans="2:15" ht="15.75" customHeight="1" x14ac:dyDescent="0.25">
      <c r="B300" s="114"/>
      <c r="C300" s="114"/>
      <c r="D300" s="114"/>
      <c r="E300" s="114"/>
      <c r="F300" s="114"/>
      <c r="G300" s="114"/>
      <c r="H300" s="114"/>
      <c r="M300" s="32"/>
      <c r="N300" s="40"/>
      <c r="O300" s="32"/>
    </row>
    <row r="301" spans="2:15" ht="15.75" customHeight="1" x14ac:dyDescent="0.25">
      <c r="B301" s="114"/>
      <c r="C301" s="114"/>
      <c r="D301" s="114"/>
      <c r="E301" s="114"/>
      <c r="F301" s="114"/>
      <c r="G301" s="114"/>
      <c r="H301" s="114"/>
      <c r="M301" s="37"/>
      <c r="N301" s="41" t="str">
        <f>$A$1</f>
        <v>ΚΥΒΕΡΝΗΤΗΣ ΣΚΑΦΩΝ ΑΝΑΨΥΧΗΣ</v>
      </c>
      <c r="O301" s="32"/>
    </row>
    <row r="302" spans="2:15" ht="15.75" x14ac:dyDescent="0.25">
      <c r="B302" s="113"/>
      <c r="C302" s="113"/>
      <c r="D302" s="113"/>
      <c r="E302" s="113"/>
      <c r="F302" s="113"/>
      <c r="G302" s="113"/>
      <c r="H302" s="113"/>
      <c r="M302" s="32"/>
      <c r="N302" s="42"/>
      <c r="O302" s="32"/>
    </row>
    <row r="303" spans="2:15" ht="15.75" x14ac:dyDescent="0.25">
      <c r="B303" s="113"/>
      <c r="C303" s="122"/>
      <c r="D303" s="122"/>
      <c r="E303" s="113"/>
      <c r="F303" s="22"/>
      <c r="G303" s="113"/>
      <c r="H303" s="113"/>
      <c r="M303" s="32"/>
      <c r="N303" s="42"/>
      <c r="O303" s="32"/>
    </row>
    <row r="304" spans="2:15" ht="18.75" x14ac:dyDescent="0.25">
      <c r="B304" s="113"/>
      <c r="C304" s="113"/>
      <c r="D304" s="113"/>
      <c r="E304" s="113"/>
      <c r="F304" s="113"/>
      <c r="G304" s="113"/>
      <c r="H304" s="113"/>
      <c r="M304" s="32"/>
      <c r="N304" s="44" t="str">
        <f>B16</f>
        <v>Γιώτιγκ και Τουρισμός</v>
      </c>
      <c r="O304" s="32"/>
    </row>
    <row r="305" spans="2:15" ht="15.75" x14ac:dyDescent="0.25">
      <c r="B305" s="113"/>
      <c r="C305" s="113"/>
      <c r="D305" s="113"/>
      <c r="E305" s="113"/>
      <c r="F305" s="113"/>
      <c r="G305" s="113"/>
      <c r="H305" s="113"/>
      <c r="M305" s="32"/>
      <c r="N305" s="42" t="str">
        <f>IF(N304=B16,IF(C16&lt;&gt;"",C9,IF(D16&lt;&gt;"",D9,0)))</f>
        <v>ΘΕΩΡΙΑ</v>
      </c>
      <c r="O305" s="32"/>
    </row>
    <row r="306" spans="2:15" x14ac:dyDescent="0.25">
      <c r="B306" s="113"/>
      <c r="C306" s="113"/>
      <c r="D306" s="113"/>
      <c r="E306" s="113"/>
      <c r="F306" s="113"/>
      <c r="G306" s="113"/>
      <c r="H306" s="113"/>
      <c r="M306" s="38"/>
      <c r="N306" s="43"/>
      <c r="O306" s="33"/>
    </row>
    <row r="307" spans="2:15" ht="18.75" x14ac:dyDescent="0.25">
      <c r="B307" s="113"/>
      <c r="C307" s="113"/>
      <c r="D307" s="113"/>
      <c r="E307" s="113"/>
      <c r="F307" s="22"/>
      <c r="G307" s="22"/>
      <c r="H307" s="113"/>
      <c r="M307" s="38"/>
      <c r="N307" s="44"/>
      <c r="O307" s="33"/>
    </row>
    <row r="308" spans="2:15" x14ac:dyDescent="0.25">
      <c r="B308" s="113"/>
      <c r="C308" s="113"/>
      <c r="D308" s="113"/>
      <c r="E308" s="113"/>
      <c r="F308" s="113"/>
      <c r="G308" s="113"/>
      <c r="H308" s="113"/>
      <c r="M308" s="38"/>
      <c r="N308" s="43"/>
      <c r="O308" s="33"/>
    </row>
    <row r="309" spans="2:15" x14ac:dyDescent="0.25">
      <c r="B309" s="113"/>
      <c r="C309" s="113"/>
      <c r="D309" s="113"/>
      <c r="E309" s="113"/>
      <c r="F309" s="22"/>
      <c r="G309" s="22"/>
      <c r="H309" s="113"/>
      <c r="M309" s="38"/>
      <c r="N309" s="43" t="str">
        <f>IF(N305="ΘΕΩΡΙΑ",G16,IF(N305="ΕΡΓΑΣΤΗΡΙΟ",H16,0))</f>
        <v>ΠΑΤΑΤΟΥΚΟΥ ΜΑΡΙΑ</v>
      </c>
      <c r="O309" s="33"/>
    </row>
    <row r="310" spans="2:15" x14ac:dyDescent="0.25">
      <c r="B310" s="113"/>
      <c r="C310" s="113"/>
      <c r="D310" s="113"/>
      <c r="E310" s="113"/>
      <c r="F310" s="113"/>
      <c r="G310" s="113"/>
      <c r="H310" s="113"/>
      <c r="M310" s="38"/>
      <c r="N310" s="43"/>
      <c r="O310" s="33"/>
    </row>
    <row r="311" spans="2:15" ht="18.75" x14ac:dyDescent="0.25">
      <c r="B311" s="124"/>
      <c r="C311" s="17"/>
      <c r="D311" s="17"/>
      <c r="E311" s="17"/>
      <c r="F311" s="17"/>
      <c r="G311" s="17"/>
      <c r="H311" s="17"/>
      <c r="M311" s="38"/>
      <c r="N311" s="45" t="str">
        <f>$A$3</f>
        <v>B’ Εξάμηνο   -  ΑΙΘΟΥΣΑ : 31</v>
      </c>
      <c r="O311" s="33"/>
    </row>
    <row r="312" spans="2:15" ht="18.75" x14ac:dyDescent="0.25">
      <c r="B312" s="17"/>
      <c r="C312" s="17"/>
      <c r="D312" s="17"/>
      <c r="E312" s="17"/>
      <c r="F312" s="17"/>
      <c r="G312" s="17"/>
      <c r="H312" s="17"/>
      <c r="M312" s="38"/>
      <c r="N312" s="34"/>
      <c r="O312" s="33"/>
    </row>
    <row r="313" spans="2:15" x14ac:dyDescent="0.25">
      <c r="B313" s="17"/>
      <c r="C313" s="17"/>
      <c r="D313" s="17"/>
      <c r="E313" s="17"/>
      <c r="F313" s="17"/>
      <c r="G313" s="17"/>
      <c r="H313" s="17"/>
      <c r="M313" s="38"/>
      <c r="N313" s="17"/>
      <c r="O313" s="33"/>
    </row>
    <row r="314" spans="2:15" x14ac:dyDescent="0.25">
      <c r="B314" s="17"/>
      <c r="C314" s="17"/>
      <c r="D314" s="17"/>
      <c r="E314" s="17"/>
      <c r="F314" s="17"/>
      <c r="G314" s="17"/>
      <c r="H314" s="17"/>
      <c r="M314" s="17"/>
      <c r="N314" s="17"/>
      <c r="O314" s="17"/>
    </row>
    <row r="315" spans="2:15" ht="26.25" x14ac:dyDescent="0.25">
      <c r="B315" s="130"/>
      <c r="C315" s="130"/>
      <c r="D315" s="131"/>
      <c r="E315" s="131"/>
      <c r="F315" s="131"/>
      <c r="G315" s="131"/>
      <c r="H315" s="131"/>
      <c r="M315" s="32"/>
      <c r="N315" s="39" t="str">
        <f>$N$203</f>
        <v>2018 Α</v>
      </c>
      <c r="O315" s="32"/>
    </row>
    <row r="316" spans="2:15" ht="15.75" x14ac:dyDescent="0.25">
      <c r="B316" s="127"/>
      <c r="C316" s="127"/>
      <c r="D316" s="128"/>
      <c r="E316" s="128"/>
      <c r="F316" s="128"/>
      <c r="G316" s="128"/>
      <c r="H316" s="128"/>
      <c r="M316" s="32"/>
      <c r="N316" s="40"/>
      <c r="O316" s="32"/>
    </row>
    <row r="317" spans="2:15" ht="15.75" x14ac:dyDescent="0.25">
      <c r="B317" s="123"/>
      <c r="C317" s="129"/>
      <c r="D317" s="108"/>
      <c r="E317" s="69"/>
      <c r="F317" s="73"/>
      <c r="G317" s="108"/>
      <c r="H317" s="69"/>
      <c r="M317" s="37"/>
      <c r="N317" s="41" t="str">
        <f>$A$1</f>
        <v>ΚΥΒΕΡΝΗΤΗΣ ΣΚΑΦΩΝ ΑΝΑΨΥΧΗΣ</v>
      </c>
      <c r="O317" s="32"/>
    </row>
    <row r="318" spans="2:15" ht="15.75" x14ac:dyDescent="0.25">
      <c r="B318" s="123"/>
      <c r="C318" s="129"/>
      <c r="D318" s="82"/>
      <c r="E318" s="82"/>
      <c r="F318" s="82"/>
      <c r="G318" s="82"/>
      <c r="H318" s="82"/>
      <c r="M318" s="32"/>
      <c r="N318" s="42"/>
      <c r="O318" s="32"/>
    </row>
    <row r="319" spans="2:15" ht="15.75" x14ac:dyDescent="0.25">
      <c r="B319" s="123"/>
      <c r="C319" s="129"/>
      <c r="D319" s="82"/>
      <c r="E319" s="82"/>
      <c r="F319" s="82"/>
      <c r="G319" s="82"/>
      <c r="H319" s="82"/>
      <c r="M319" s="32"/>
      <c r="N319" s="42"/>
      <c r="O319" s="32"/>
    </row>
    <row r="320" spans="2:15" ht="18.75" x14ac:dyDescent="0.25">
      <c r="B320" s="123"/>
      <c r="C320" s="129"/>
      <c r="D320" s="82"/>
      <c r="E320" s="82"/>
      <c r="F320" s="82"/>
      <c r="G320" s="82"/>
      <c r="H320" s="82"/>
      <c r="M320" s="32"/>
      <c r="N320" s="44" t="str">
        <f>B17</f>
        <v>Πρακτική Εφαρμογή στην Ειδικότητα</v>
      </c>
      <c r="O320" s="32"/>
    </row>
    <row r="321" spans="2:15" ht="15.75" x14ac:dyDescent="0.25">
      <c r="B321" s="123"/>
      <c r="C321" s="97"/>
      <c r="D321" s="82"/>
      <c r="E321" s="82"/>
      <c r="F321" s="82"/>
      <c r="G321" s="82"/>
      <c r="H321" s="82"/>
      <c r="M321" s="32"/>
      <c r="N321" s="42" t="str">
        <f>IF(N320=B17,IF(C17&lt;&gt;"",C9,IF(D17&lt;&gt;"",D9,0)))</f>
        <v>ΕΡΓΑΣΤΗΡΙΟ</v>
      </c>
      <c r="O321" s="32"/>
    </row>
    <row r="322" spans="2:15" x14ac:dyDescent="0.25">
      <c r="B322" s="123"/>
      <c r="C322" s="97"/>
      <c r="D322" s="17"/>
      <c r="E322" s="17"/>
      <c r="F322" s="81"/>
      <c r="G322" s="17"/>
      <c r="H322" s="81"/>
      <c r="M322" s="38"/>
      <c r="N322" s="43"/>
      <c r="O322" s="33"/>
    </row>
    <row r="323" spans="2:15" ht="18.75" x14ac:dyDescent="0.25">
      <c r="B323" s="17"/>
      <c r="C323" s="17"/>
      <c r="D323" s="17"/>
      <c r="E323" s="17"/>
      <c r="F323" s="17"/>
      <c r="G323" s="17"/>
      <c r="H323" s="17"/>
      <c r="M323" s="38"/>
      <c r="N323" s="44"/>
      <c r="O323" s="33"/>
    </row>
    <row r="324" spans="2:15" x14ac:dyDescent="0.25">
      <c r="B324" s="17"/>
      <c r="C324" s="17"/>
      <c r="D324" s="17"/>
      <c r="E324" s="17"/>
      <c r="F324" s="17"/>
      <c r="G324" s="17"/>
      <c r="H324" s="17"/>
      <c r="M324" s="38"/>
      <c r="N324" s="43"/>
      <c r="O324" s="33"/>
    </row>
    <row r="325" spans="2:15" x14ac:dyDescent="0.25">
      <c r="B325" s="17"/>
      <c r="C325" s="17"/>
      <c r="D325" s="17"/>
      <c r="E325" s="17"/>
      <c r="F325" s="17"/>
      <c r="G325" s="17"/>
      <c r="H325" s="17"/>
      <c r="M325" s="38"/>
      <c r="N325" s="43" t="str">
        <f>IF(N321="ΘΕΩΡΙΑ",G17,IF(N321="ΕΡΓΑΣΤΗΡΙΟ",H17,0))</f>
        <v>ΧΡΙΣΤΟΔΟΥΛΟΥ ΓΕΩΡΓΙΟΣ - ΚΟΥΡΚΟΥΛΟΣ ΜΙΧΑΗΛ - ΚΟΥΝΕΓΕΛΙΔΗΣ ΣΤΕΦΑΝΟΣ</v>
      </c>
      <c r="O325" s="33"/>
    </row>
    <row r="326" spans="2:15" x14ac:dyDescent="0.25">
      <c r="B326" s="17"/>
      <c r="C326" s="17"/>
      <c r="D326" s="17"/>
      <c r="E326" s="17"/>
      <c r="F326" s="17"/>
      <c r="G326" s="17"/>
      <c r="H326" s="17"/>
      <c r="M326" s="38"/>
      <c r="N326" s="43"/>
      <c r="O326" s="33"/>
    </row>
    <row r="327" spans="2:15" ht="18.75" x14ac:dyDescent="0.25">
      <c r="B327" s="17"/>
      <c r="C327" s="17"/>
      <c r="D327" s="17"/>
      <c r="E327" s="17"/>
      <c r="F327" s="17"/>
      <c r="G327" s="17"/>
      <c r="H327" s="17"/>
      <c r="M327" s="38"/>
      <c r="N327" s="45" t="str">
        <f>$A$3</f>
        <v>B’ Εξάμηνο   -  ΑΙΘΟΥΣΑ : 31</v>
      </c>
      <c r="O327" s="33"/>
    </row>
    <row r="328" spans="2:15" ht="18.75" x14ac:dyDescent="0.25">
      <c r="B328" s="17"/>
      <c r="C328" s="17"/>
      <c r="D328" s="17"/>
      <c r="E328" s="17"/>
      <c r="F328" s="17"/>
      <c r="G328" s="17"/>
      <c r="H328" s="17"/>
      <c r="M328" s="38"/>
      <c r="N328" s="34"/>
      <c r="O328" s="33"/>
    </row>
    <row r="329" spans="2:15" x14ac:dyDescent="0.25">
      <c r="B329" s="17"/>
      <c r="C329" s="17"/>
      <c r="D329" s="17"/>
      <c r="E329" s="17"/>
      <c r="F329" s="17"/>
      <c r="G329" s="17"/>
      <c r="H329" s="17"/>
      <c r="M329" s="38"/>
      <c r="N329" s="17"/>
      <c r="O329" s="33"/>
    </row>
    <row r="330" spans="2:15" x14ac:dyDescent="0.25">
      <c r="B330" s="17"/>
      <c r="C330" s="17"/>
      <c r="D330" s="17"/>
      <c r="E330" s="17"/>
      <c r="F330" s="17"/>
      <c r="G330" s="17"/>
      <c r="H330" s="17"/>
      <c r="M330" s="17"/>
      <c r="N330" s="17"/>
      <c r="O330" s="17"/>
    </row>
    <row r="331" spans="2:15" ht="18.75" x14ac:dyDescent="0.25">
      <c r="B331" s="17"/>
      <c r="C331" s="17"/>
      <c r="D331" s="17"/>
      <c r="E331" s="17"/>
      <c r="F331" s="17"/>
      <c r="G331" s="17"/>
      <c r="H331" s="17"/>
      <c r="M331" s="32"/>
      <c r="N331" s="39" t="str">
        <f>$N$203</f>
        <v>2018 Α</v>
      </c>
      <c r="O331" s="32"/>
    </row>
    <row r="332" spans="2:15" ht="15.75" x14ac:dyDescent="0.25">
      <c r="B332" s="17"/>
      <c r="C332" s="17"/>
      <c r="D332" s="17"/>
      <c r="E332" s="17"/>
      <c r="F332" s="17"/>
      <c r="G332" s="17"/>
      <c r="H332" s="17"/>
      <c r="M332" s="32"/>
      <c r="N332" s="40"/>
      <c r="O332" s="32"/>
    </row>
    <row r="333" spans="2:15" ht="15.75" x14ac:dyDescent="0.25">
      <c r="B333" s="17"/>
      <c r="C333" s="17"/>
      <c r="D333" s="17"/>
      <c r="E333" s="17"/>
      <c r="F333" s="17"/>
      <c r="G333" s="17"/>
      <c r="H333" s="17"/>
      <c r="M333" s="37"/>
      <c r="N333" s="41" t="str">
        <f>$A$1</f>
        <v>ΚΥΒΕΡΝΗΤΗΣ ΣΚΑΦΩΝ ΑΝΑΨΥΧΗΣ</v>
      </c>
      <c r="O333" s="32"/>
    </row>
    <row r="334" spans="2:15" ht="15.75" x14ac:dyDescent="0.25">
      <c r="B334" s="17"/>
      <c r="C334" s="17"/>
      <c r="D334" s="17"/>
      <c r="E334" s="17"/>
      <c r="F334" s="17"/>
      <c r="G334" s="17"/>
      <c r="H334" s="17"/>
      <c r="M334" s="32"/>
      <c r="N334" s="42"/>
      <c r="O334" s="32"/>
    </row>
    <row r="335" spans="2:15" ht="15.75" x14ac:dyDescent="0.25">
      <c r="B335" s="17"/>
      <c r="C335" s="17"/>
      <c r="D335" s="17"/>
      <c r="E335" s="17"/>
      <c r="F335" s="17"/>
      <c r="G335" s="17"/>
      <c r="H335" s="17"/>
      <c r="M335" s="32"/>
      <c r="N335" s="42"/>
      <c r="O335" s="32"/>
    </row>
    <row r="336" spans="2:15" ht="18.75" x14ac:dyDescent="0.25">
      <c r="B336" s="17"/>
      <c r="C336" s="17"/>
      <c r="D336" s="17"/>
      <c r="E336" s="17"/>
      <c r="F336" s="17"/>
      <c r="G336" s="17"/>
      <c r="H336" s="17"/>
      <c r="M336" s="32"/>
      <c r="N336" s="44">
        <f>B18</f>
        <v>0</v>
      </c>
      <c r="O336" s="32"/>
    </row>
    <row r="337" spans="2:15" ht="15.75" x14ac:dyDescent="0.25">
      <c r="B337" s="17"/>
      <c r="C337" s="17"/>
      <c r="D337" s="17"/>
      <c r="E337" s="17"/>
      <c r="F337" s="17"/>
      <c r="G337" s="17"/>
      <c r="H337" s="17"/>
      <c r="M337" s="32"/>
      <c r="N337" s="42">
        <f>IF(N336=B18,IF(C18&lt;&gt;"",C9,IF(D18&lt;&gt;"",D9,0)))</f>
        <v>0</v>
      </c>
      <c r="O337" s="32"/>
    </row>
    <row r="338" spans="2:15" x14ac:dyDescent="0.25">
      <c r="B338" s="17"/>
      <c r="C338" s="17"/>
      <c r="D338" s="17"/>
      <c r="E338" s="17"/>
      <c r="F338" s="17"/>
      <c r="G338" s="17"/>
      <c r="H338" s="17"/>
      <c r="M338" s="38"/>
      <c r="N338" s="43"/>
      <c r="O338" s="33"/>
    </row>
    <row r="339" spans="2:15" ht="18.75" x14ac:dyDescent="0.25">
      <c r="M339" s="38"/>
      <c r="N339" s="44"/>
      <c r="O339" s="33"/>
    </row>
    <row r="340" spans="2:15" x14ac:dyDescent="0.25">
      <c r="M340" s="38"/>
      <c r="N340" s="43"/>
      <c r="O340" s="33"/>
    </row>
    <row r="341" spans="2:15" x14ac:dyDescent="0.25">
      <c r="M341" s="38"/>
      <c r="N341" s="43">
        <f>IF(N337="ΘΕΩΡΙΑ",G18,IF(N337="ΕΡΓΑΣΤΗΡΙΟ",H18,0))</f>
        <v>0</v>
      </c>
      <c r="O341" s="33"/>
    </row>
    <row r="342" spans="2:15" x14ac:dyDescent="0.25">
      <c r="M342" s="38"/>
      <c r="N342" s="43"/>
      <c r="O342" s="33"/>
    </row>
    <row r="343" spans="2:15" ht="18.75" x14ac:dyDescent="0.25">
      <c r="M343" s="38"/>
      <c r="N343" s="45" t="str">
        <f>$A$3</f>
        <v>B’ Εξάμηνο   -  ΑΙΘΟΥΣΑ : 31</v>
      </c>
      <c r="O343" s="33"/>
    </row>
    <row r="344" spans="2:15" ht="18.75" x14ac:dyDescent="0.25">
      <c r="M344" s="38"/>
      <c r="N344" s="34"/>
      <c r="O344" s="33"/>
    </row>
    <row r="345" spans="2:15" x14ac:dyDescent="0.25">
      <c r="M345" s="38"/>
      <c r="N345" s="17"/>
      <c r="O345" s="33"/>
    </row>
    <row r="346" spans="2:15" x14ac:dyDescent="0.25">
      <c r="M346" s="17"/>
      <c r="N346" s="17"/>
      <c r="O346" s="17"/>
    </row>
    <row r="347" spans="2:15" ht="18.75" x14ac:dyDescent="0.25">
      <c r="M347" s="32"/>
      <c r="N347" s="39" t="str">
        <f>$N$203</f>
        <v>2018 Α</v>
      </c>
      <c r="O347" s="32"/>
    </row>
    <row r="348" spans="2:15" ht="15.75" x14ac:dyDescent="0.25">
      <c r="M348" s="32"/>
      <c r="N348" s="40"/>
      <c r="O348" s="32"/>
    </row>
    <row r="349" spans="2:15" ht="15.75" x14ac:dyDescent="0.25">
      <c r="M349" s="37"/>
      <c r="N349" s="41" t="str">
        <f>$A$1</f>
        <v>ΚΥΒΕΡΝΗΤΗΣ ΣΚΑΦΩΝ ΑΝΑΨΥΧΗΣ</v>
      </c>
      <c r="O349" s="32"/>
    </row>
    <row r="350" spans="2:15" ht="15.75" x14ac:dyDescent="0.25">
      <c r="M350" s="32"/>
      <c r="N350" s="42"/>
      <c r="O350" s="32"/>
    </row>
    <row r="351" spans="2:15" ht="15.75" x14ac:dyDescent="0.25">
      <c r="M351" s="32"/>
      <c r="N351" s="42"/>
      <c r="O351" s="32"/>
    </row>
    <row r="352" spans="2:15" ht="18.75" x14ac:dyDescent="0.25">
      <c r="M352" s="32"/>
      <c r="N352" s="44">
        <f>B19</f>
        <v>0</v>
      </c>
      <c r="O352" s="32"/>
    </row>
    <row r="353" spans="13:15" ht="15.75" x14ac:dyDescent="0.25">
      <c r="M353" s="32"/>
      <c r="N353" s="42">
        <f>IF(N352=B19,IF(C19&lt;&gt;"",C9,IF(D19&lt;&gt;"",D9,0)))</f>
        <v>0</v>
      </c>
      <c r="O353" s="32"/>
    </row>
    <row r="354" spans="13:15" x14ac:dyDescent="0.25">
      <c r="M354" s="38"/>
      <c r="N354" s="43"/>
      <c r="O354" s="33"/>
    </row>
    <row r="355" spans="13:15" ht="18.75" x14ac:dyDescent="0.25">
      <c r="M355" s="38"/>
      <c r="N355" s="44"/>
      <c r="O355" s="33"/>
    </row>
    <row r="356" spans="13:15" x14ac:dyDescent="0.25">
      <c r="M356" s="38"/>
      <c r="N356" s="43"/>
      <c r="O356" s="33"/>
    </row>
    <row r="357" spans="13:15" x14ac:dyDescent="0.25">
      <c r="M357" s="38"/>
      <c r="N357" s="43">
        <f>IF(N353="ΘΕΩΡΙΑ",G19,IF(N353="ΕΡΓΑΣΤΗΡΙΟ",H19,0))</f>
        <v>0</v>
      </c>
      <c r="O357" s="33"/>
    </row>
    <row r="358" spans="13:15" x14ac:dyDescent="0.25">
      <c r="M358" s="38"/>
      <c r="N358" s="43"/>
      <c r="O358" s="33"/>
    </row>
    <row r="359" spans="13:15" ht="18.75" x14ac:dyDescent="0.25">
      <c r="M359" s="38"/>
      <c r="N359" s="45" t="str">
        <f>$A$3</f>
        <v>B’ Εξάμηνο   -  ΑΙΘΟΥΣΑ : 31</v>
      </c>
      <c r="O359" s="33"/>
    </row>
    <row r="360" spans="13:15" ht="18.75" x14ac:dyDescent="0.25">
      <c r="M360" s="38"/>
      <c r="N360" s="34"/>
      <c r="O360" s="33"/>
    </row>
    <row r="361" spans="13:15" x14ac:dyDescent="0.25">
      <c r="M361" s="38"/>
      <c r="N361" s="17"/>
      <c r="O361" s="33"/>
    </row>
    <row r="362" spans="13:15" x14ac:dyDescent="0.25">
      <c r="M362" s="17"/>
      <c r="N362" s="17"/>
      <c r="O362" s="17"/>
    </row>
    <row r="363" spans="13:15" ht="18.75" x14ac:dyDescent="0.25">
      <c r="M363" s="32"/>
      <c r="N363" s="39" t="str">
        <f>$N$203</f>
        <v>2018 Α</v>
      </c>
      <c r="O363" s="32"/>
    </row>
    <row r="364" spans="13:15" ht="15.75" x14ac:dyDescent="0.25">
      <c r="M364" s="32"/>
      <c r="N364" s="40"/>
      <c r="O364" s="32"/>
    </row>
    <row r="365" spans="13:15" ht="15.75" x14ac:dyDescent="0.25">
      <c r="M365" s="37"/>
      <c r="N365" s="41" t="str">
        <f>$A$1</f>
        <v>ΚΥΒΕΡΝΗΤΗΣ ΣΚΑΦΩΝ ΑΝΑΨΥΧΗΣ</v>
      </c>
      <c r="O365" s="32"/>
    </row>
    <row r="366" spans="13:15" ht="15.75" x14ac:dyDescent="0.25">
      <c r="M366" s="32"/>
      <c r="N366" s="42"/>
      <c r="O366" s="32"/>
    </row>
    <row r="367" spans="13:15" ht="15.75" x14ac:dyDescent="0.25">
      <c r="M367" s="32"/>
      <c r="N367" s="42"/>
      <c r="O367" s="32"/>
    </row>
    <row r="368" spans="13:15" ht="15.75" x14ac:dyDescent="0.25">
      <c r="M368" s="32"/>
      <c r="N368" s="56">
        <f>B20</f>
        <v>0</v>
      </c>
      <c r="O368" s="32"/>
    </row>
    <row r="369" spans="13:15" ht="15.75" x14ac:dyDescent="0.25">
      <c r="M369" s="32"/>
      <c r="N369" s="42">
        <f>IF(N368=B20,IF(C20&lt;&gt;"",C9,IF(D20&lt;&gt;"",D9,0)))</f>
        <v>0</v>
      </c>
      <c r="O369" s="32"/>
    </row>
    <row r="370" spans="13:15" x14ac:dyDescent="0.25">
      <c r="M370" s="38"/>
      <c r="N370" s="43"/>
      <c r="O370" s="33"/>
    </row>
    <row r="371" spans="13:15" ht="18.75" x14ac:dyDescent="0.25">
      <c r="M371" s="38"/>
      <c r="N371" s="44"/>
      <c r="O371" s="33"/>
    </row>
    <row r="372" spans="13:15" x14ac:dyDescent="0.25">
      <c r="M372" s="38"/>
      <c r="N372" s="43"/>
      <c r="O372" s="33"/>
    </row>
    <row r="373" spans="13:15" x14ac:dyDescent="0.25">
      <c r="M373" s="38"/>
      <c r="N373" s="43">
        <f>IF(N369="ΘΕΩΡΙΑ",G20,IF(N369="ΕΡΓΑΣΤΗΡΙΟ",H20,0))</f>
        <v>0</v>
      </c>
      <c r="O373" s="33"/>
    </row>
    <row r="374" spans="13:15" x14ac:dyDescent="0.25">
      <c r="M374" s="38"/>
      <c r="N374" s="43"/>
      <c r="O374" s="33"/>
    </row>
    <row r="375" spans="13:15" ht="18.75" x14ac:dyDescent="0.25">
      <c r="M375" s="38"/>
      <c r="N375" s="45" t="str">
        <f>$A$3</f>
        <v>B’ Εξάμηνο   -  ΑΙΘΟΥΣΑ : 31</v>
      </c>
      <c r="O375" s="33"/>
    </row>
    <row r="376" spans="13:15" ht="18.75" x14ac:dyDescent="0.25">
      <c r="M376" s="38"/>
      <c r="N376" s="34"/>
      <c r="O376" s="33"/>
    </row>
    <row r="377" spans="13:15" x14ac:dyDescent="0.25">
      <c r="M377" s="38"/>
      <c r="N377" s="17"/>
      <c r="O377" s="33"/>
    </row>
    <row r="378" spans="13:15" x14ac:dyDescent="0.25">
      <c r="M378" s="17"/>
      <c r="N378" s="17"/>
      <c r="O378" s="17"/>
    </row>
    <row r="379" spans="13:15" ht="18.75" x14ac:dyDescent="0.25">
      <c r="M379" s="32"/>
      <c r="N379" s="39" t="str">
        <f>$N$203</f>
        <v>2018 Α</v>
      </c>
      <c r="O379" s="32"/>
    </row>
    <row r="380" spans="13:15" ht="15.75" x14ac:dyDescent="0.25">
      <c r="M380" s="32"/>
      <c r="N380" s="40"/>
      <c r="O380" s="32"/>
    </row>
    <row r="381" spans="13:15" ht="15.75" x14ac:dyDescent="0.25">
      <c r="M381" s="37"/>
      <c r="N381" s="41" t="str">
        <f>$A$1</f>
        <v>ΚΥΒΕΡΝΗΤΗΣ ΣΚΑΦΩΝ ΑΝΑΨΥΧΗΣ</v>
      </c>
      <c r="O381" s="32"/>
    </row>
    <row r="382" spans="13:15" ht="15.75" x14ac:dyDescent="0.25">
      <c r="M382" s="32"/>
      <c r="N382" s="42"/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57">
        <f>B21</f>
        <v>0</v>
      </c>
      <c r="O384" s="32"/>
    </row>
    <row r="385" spans="13:15" ht="15.75" x14ac:dyDescent="0.25">
      <c r="M385" s="38"/>
      <c r="N385" s="42">
        <f>IF(N384=B21,IF(C21&lt;&gt;"",C9,IF(D21&lt;&gt;"",D9,0)))</f>
        <v>0</v>
      </c>
      <c r="O385" s="33"/>
    </row>
    <row r="386" spans="13:15" ht="18.75" x14ac:dyDescent="0.25">
      <c r="M386" s="38"/>
      <c r="N386" s="46"/>
      <c r="O386" s="33"/>
    </row>
    <row r="387" spans="13:15" x14ac:dyDescent="0.25">
      <c r="M387" s="38"/>
      <c r="N387" s="43"/>
      <c r="O387" s="33"/>
    </row>
    <row r="388" spans="13:15" x14ac:dyDescent="0.25">
      <c r="M388" s="38"/>
      <c r="N388" s="43">
        <f>IF(N385="ΘΕΩΡΙΑ",G21,IF(N385="ΕΡΓΑΣΤΗΡΙΟ",H21,0))</f>
        <v>0</v>
      </c>
      <c r="O388" s="33"/>
    </row>
    <row r="389" spans="13:15" x14ac:dyDescent="0.25">
      <c r="M389" s="38"/>
      <c r="N389" s="43"/>
      <c r="O389" s="33"/>
    </row>
    <row r="390" spans="13:15" ht="18.75" x14ac:dyDescent="0.25">
      <c r="M390" s="38"/>
      <c r="N390" s="45" t="str">
        <f>$A$3</f>
        <v>B’ Εξάμηνο   -  ΑΙΘΟΥΣΑ : 31</v>
      </c>
      <c r="O390" s="33"/>
    </row>
    <row r="391" spans="13:15" ht="18.75" x14ac:dyDescent="0.25">
      <c r="M391" s="38"/>
      <c r="N391" s="34"/>
      <c r="O391" s="33"/>
    </row>
    <row r="392" spans="13:15" x14ac:dyDescent="0.25">
      <c r="M392" s="38"/>
      <c r="N392" s="17"/>
      <c r="O392" s="33"/>
    </row>
    <row r="394" spans="13:15" ht="18.75" x14ac:dyDescent="0.25">
      <c r="N394" s="39" t="str">
        <f>$N$203</f>
        <v>2018 Α</v>
      </c>
    </row>
    <row r="395" spans="13:15" ht="15.75" x14ac:dyDescent="0.25">
      <c r="N395" s="40"/>
    </row>
    <row r="396" spans="13:15" ht="15.75" x14ac:dyDescent="0.25">
      <c r="N396" s="41" t="str">
        <f>$A$1</f>
        <v>ΚΥΒΕΡΝΗΤΗΣ ΣΚΑΦΩΝ ΑΝΑΨΥΧΗΣ</v>
      </c>
    </row>
    <row r="397" spans="13:15" ht="15.75" x14ac:dyDescent="0.25">
      <c r="N397" s="42"/>
    </row>
    <row r="398" spans="13:15" ht="15.75" x14ac:dyDescent="0.25">
      <c r="N398" s="42"/>
    </row>
    <row r="399" spans="13:15" ht="18.75" x14ac:dyDescent="0.25">
      <c r="N399" s="44">
        <f>B22</f>
        <v>0</v>
      </c>
    </row>
    <row r="400" spans="13:15" ht="15.75" x14ac:dyDescent="0.25">
      <c r="N400" s="42">
        <f>IF(N399=B22,IF(C22&lt;&gt;"",C9,IF(D22&lt;&gt;"",D9,0)))</f>
        <v>0</v>
      </c>
    </row>
    <row r="401" spans="14:14" ht="18.75" x14ac:dyDescent="0.25">
      <c r="N401" s="46"/>
    </row>
    <row r="402" spans="14:14" x14ac:dyDescent="0.25">
      <c r="N402" s="43"/>
    </row>
    <row r="403" spans="14:14" x14ac:dyDescent="0.25">
      <c r="N403" s="43">
        <f>IF(N400="ΘΕΩΡΙΑ",G22,IF(N400="ΕΡΓΑΣΤΗΡΙΟ",H22,0))</f>
        <v>0</v>
      </c>
    </row>
    <row r="404" spans="14:14" x14ac:dyDescent="0.25">
      <c r="N404" s="43"/>
    </row>
    <row r="405" spans="14:14" ht="18.75" x14ac:dyDescent="0.25">
      <c r="N405" s="45" t="str">
        <f>$A$3</f>
        <v>B’ Εξάμηνο   -  ΑΙΘΟΥΣΑ : 31</v>
      </c>
    </row>
  </sheetData>
  <mergeCells count="10">
    <mergeCell ref="M187:N187"/>
    <mergeCell ref="B168:H168"/>
    <mergeCell ref="B176:H176"/>
    <mergeCell ref="A1:H1"/>
    <mergeCell ref="A3:H3"/>
    <mergeCell ref="B8:B9"/>
    <mergeCell ref="E8:E9"/>
    <mergeCell ref="F8:F9"/>
    <mergeCell ref="G8:G9"/>
    <mergeCell ref="H8:H9"/>
  </mergeCells>
  <dataValidations disablePrompts="1" count="1">
    <dataValidation type="list" allowBlank="1" showInputMessage="1" showErrorMessage="1" sqref="D187:H187" xr:uid="{00000000-0002-0000-0F00-000000000000}">
      <formula1>mathimata3</formula1>
    </dataValidation>
  </dataValidations>
  <printOptions horizontalCentered="1" verticalCentered="1"/>
  <pageMargins left="0" right="0" top="0" bottom="0" header="0" footer="0"/>
  <pageSetup paperSize="9" scale="70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8</vt:i4>
      </vt:variant>
    </vt:vector>
  </HeadingPairs>
  <TitlesOfParts>
    <vt:vector size="13" baseType="lpstr">
      <vt:lpstr>2 ΣΥΝΟΛΙΚΕΣ ΑΝΑΘΕΣΕΙΣ </vt:lpstr>
      <vt:lpstr>Α-ΤΕΧΝΙΚΟΣ ΦΑΡΜΑΚΩΝ,ΚΑΛΛΥΝΤΙΚΩΝ</vt:lpstr>
      <vt:lpstr>Α- ΤΕΧΝΙΚΟΣ Η Υ</vt:lpstr>
      <vt:lpstr>Α-ΤΕΧΝΙΚΟΣ ΔΑΣΙΚΗΣ ΠΡΟΣΤΑΣΙΑΣ</vt:lpstr>
      <vt:lpstr>Β-ΚΥΒΕΡΝΗΤΗΣ ΣΚΑΦΩΝ ΑΝΑΨΥΧΗΣ</vt:lpstr>
      <vt:lpstr>'Α- ΤΕΧΝΙΚΟΣ Η Υ'!keno1</vt:lpstr>
      <vt:lpstr>'Α-ΤΕΧΝΙΚΟΣ ΔΑΣΙΚΗΣ ΠΡΟΣΤΑΣΙΑΣ'!keno1</vt:lpstr>
      <vt:lpstr>'Α-ΤΕΧΝΙΚΟΣ ΦΑΡΜΑΚΩΝ,ΚΑΛΛΥΝΤΙΚΩΝ'!keno1</vt:lpstr>
      <vt:lpstr>'Β-ΚΥΒΕΡΝΗΤΗΣ ΣΚΑΦΩΝ ΑΝΑΨΥΧΗΣ'!keno1</vt:lpstr>
      <vt:lpstr>'Α- ΤΕΧΝΙΚΟΣ Η Υ'!mathimata3</vt:lpstr>
      <vt:lpstr>'Α-ΤΕΧΝΙΚΟΣ ΔΑΣΙΚΗΣ ΠΡΟΣΤΑΣΙΑΣ'!mathimata3</vt:lpstr>
      <vt:lpstr>'Α-ΤΕΧΝΙΚΟΣ ΦΑΡΜΑΚΩΝ,ΚΑΛΛΥΝΤΙΚΩΝ'!mathimata3</vt:lpstr>
      <vt:lpstr>'Β-ΚΥΒΕΡΝΗΤΗΣ ΣΚΑΦΩΝ ΑΝΑΨΥΧΗΣ'!mathimata3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lignos1</dc:creator>
  <cp:lastModifiedBy>lignos</cp:lastModifiedBy>
  <cp:lastPrinted>2020-10-12T16:03:26Z</cp:lastPrinted>
  <dcterms:created xsi:type="dcterms:W3CDTF">2016-01-31T15:40:25Z</dcterms:created>
  <dcterms:modified xsi:type="dcterms:W3CDTF">2021-11-01T12:41:40Z</dcterms:modified>
</cp:coreProperties>
</file>